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ie_La\Downloads\GAH RFP\"/>
    </mc:Choice>
  </mc:AlternateContent>
  <xr:revisionPtr revIDLastSave="0" documentId="13_ncr:1_{62B6C22F-163B-4A06-BA7A-50FA38C3C2D7}" xr6:coauthVersionLast="47" xr6:coauthVersionMax="47" xr10:uidLastSave="{00000000-0000-0000-0000-000000000000}"/>
  <bookViews>
    <workbookView xWindow="24480" yWindow="1920" windowWidth="14400" windowHeight="7190" xr2:uid="{1B9C8649-2E42-4FE8-8C30-4C3C4C6A92EB}"/>
  </bookViews>
  <sheets>
    <sheet name="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8" i="1"/>
  <c r="M16" i="1"/>
  <c r="M28" i="1"/>
  <c r="M31" i="1"/>
  <c r="M30" i="1"/>
  <c r="M7" i="1"/>
  <c r="M10" i="1"/>
  <c r="M11" i="1"/>
  <c r="M12" i="1"/>
  <c r="M13" i="1"/>
  <c r="M14" i="1"/>
  <c r="M17" i="1"/>
  <c r="M18" i="1"/>
  <c r="M19" i="1"/>
  <c r="M20" i="1"/>
  <c r="M22" i="1"/>
  <c r="M23" i="1"/>
  <c r="M24" i="1"/>
  <c r="M25" i="1"/>
  <c r="M26" i="1"/>
  <c r="M29" i="1"/>
  <c r="M32" i="1" l="1"/>
</calcChain>
</file>

<file path=xl/sharedStrings.xml><?xml version="1.0" encoding="utf-8"?>
<sst xmlns="http://schemas.openxmlformats.org/spreadsheetml/2006/main" count="117" uniqueCount="63">
  <si>
    <t>Attachment 2: Cost Guide for JETRO Global Acceleration Hub Project (IT sectors)</t>
  </si>
  <si>
    <t>Activity</t>
    <phoneticPr fontId="1"/>
  </si>
  <si>
    <t>Payment Structure</t>
  </si>
  <si>
    <t>Cost</t>
  </si>
  <si>
    <t>Rate</t>
  </si>
  <si>
    <t>Unit (expected)</t>
  </si>
  <si>
    <t>Total</t>
    <phoneticPr fontId="1"/>
  </si>
  <si>
    <t>Notes</t>
    <phoneticPr fontId="1"/>
  </si>
  <si>
    <t>Support for Japanese Companies to enter the local startup ecosystem</t>
  </si>
  <si>
    <t>①</t>
  </si>
  <si>
    <t>Introduction Phase</t>
  </si>
  <si>
    <t>Introductory mentoring support</t>
  </si>
  <si>
    <t>Unit</t>
  </si>
  <si>
    <t>Per Hour</t>
  </si>
  <si>
    <t>Up to 1 - 2 hour each for  200 Companies</t>
  </si>
  <si>
    <t>Introductory mentoring recruitment</t>
  </si>
  <si>
    <t>Per Case</t>
  </si>
  <si>
    <t>For new startups and changing the mentors</t>
  </si>
  <si>
    <t>②</t>
  </si>
  <si>
    <t>Phase 1 (Preparation)</t>
  </si>
  <si>
    <t>a.</t>
  </si>
  <si>
    <t>1-on-1 mentoring support</t>
  </si>
  <si>
    <t>Up to 10 hours each for  200 Companies</t>
  </si>
  <si>
    <t>b.</t>
    <phoneticPr fontId="1"/>
  </si>
  <si>
    <t>Arranging business meetings (Potential Customers)</t>
    <phoneticPr fontId="1"/>
  </si>
  <si>
    <t xml:space="preserve">Up to 3 companies each for  45 Companies </t>
  </si>
  <si>
    <t>c.</t>
    <phoneticPr fontId="1"/>
  </si>
  <si>
    <t>Introduction to investors (Venture Capital, Angel Investors, accelerators)</t>
  </si>
  <si>
    <t>d.</t>
    <phoneticPr fontId="1"/>
  </si>
  <si>
    <t>Introduction to media contacts, potential co-founder, Board Members</t>
  </si>
  <si>
    <t>Per Case</t>
    <phoneticPr fontId="1"/>
  </si>
  <si>
    <t>e.</t>
    <phoneticPr fontId="1"/>
  </si>
  <si>
    <t>Follow up meeting arrangement for groups b., c. (above)</t>
  </si>
  <si>
    <t>③</t>
    <phoneticPr fontId="1"/>
  </si>
  <si>
    <t>Phase 2 (Acceleration)</t>
  </si>
  <si>
    <t>Up to 10 hours each               for 70 Companies</t>
  </si>
  <si>
    <t xml:space="preserve">Up to 3 companies each               for 20 Companies </t>
  </si>
  <si>
    <t>Introduction to investors (Venture Capital, Angel Investors, Accelerators)</t>
  </si>
  <si>
    <t>Introduction to media contacts, potential co-founder, Board Members</t>
    <phoneticPr fontId="1"/>
  </si>
  <si>
    <t>④</t>
    <phoneticPr fontId="1"/>
  </si>
  <si>
    <t>Phase 3 (Expansion)</t>
  </si>
  <si>
    <t>Up to 10 hours each               for 6 Companies</t>
  </si>
  <si>
    <t xml:space="preserve">Up to 3 companies each               for 6 Companies </t>
  </si>
  <si>
    <t>⑤</t>
  </si>
  <si>
    <t>Agreement for Proof of Concept, Paid Pilot, or likewise with potential partners, customers, investors, and/or service provider partners</t>
  </si>
  <si>
    <t>Up to 11 companies</t>
  </si>
  <si>
    <t>⑥</t>
  </si>
  <si>
    <t>Lease of coworking desk</t>
  </si>
  <si>
    <t>Up to 3 months
※Actual Cost</t>
  </si>
  <si>
    <t>⑦</t>
  </si>
  <si>
    <t>Research and Marketing  (2 articles /year)</t>
    <phoneticPr fontId="1"/>
  </si>
  <si>
    <t>Article</t>
    <phoneticPr fontId="1"/>
  </si>
  <si>
    <t>Per Article</t>
    <phoneticPr fontId="1"/>
  </si>
  <si>
    <t>2 articles per year</t>
  </si>
  <si>
    <t>⑧</t>
  </si>
  <si>
    <t>Event</t>
  </si>
  <si>
    <t>Per Event</t>
  </si>
  <si>
    <t>8 events per year</t>
  </si>
  <si>
    <t>⑨</t>
  </si>
  <si>
    <t>Administration Fee</t>
    <phoneticPr fontId="1"/>
  </si>
  <si>
    <t>Unit</t>
    <phoneticPr fontId="1"/>
  </si>
  <si>
    <t>Per Month</t>
  </si>
  <si>
    <t>Introduction Phase
Administration, Phase 1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</si>
</sst>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128"/>
      <scheme val="minor"/>
    </font>
    <font>
      <sz val="12"/>
      <color rgb="FF000000"/>
      <name val="Calibri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38" fontId="5" fillId="0" borderId="27" xfId="1" applyNumberFormat="1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38" fontId="5" fillId="0" borderId="21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NumberFormat="1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3" xfId="0" applyFont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38" fontId="5" fillId="0" borderId="58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8" fontId="5" fillId="0" borderId="31" xfId="1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38" fontId="5" fillId="0" borderId="44" xfId="1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/>
    </xf>
    <xf numFmtId="0" fontId="5" fillId="6" borderId="58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37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/>
    </xf>
    <xf numFmtId="6" fontId="12" fillId="2" borderId="58" xfId="0" applyNumberFormat="1" applyFont="1" applyFill="1" applyBorder="1" applyAlignment="1">
      <alignment horizontal="center" vertical="center" wrapText="1"/>
    </xf>
    <xf numFmtId="6" fontId="12" fillId="5" borderId="5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6" fontId="12" fillId="2" borderId="27" xfId="0" applyNumberFormat="1" applyFont="1" applyFill="1" applyBorder="1" applyAlignment="1">
      <alignment horizontal="center" vertical="center" wrapText="1"/>
    </xf>
    <xf numFmtId="6" fontId="12" fillId="0" borderId="48" xfId="0" applyNumberFormat="1" applyFont="1" applyBorder="1" applyAlignment="1">
      <alignment horizontal="center" vertical="center"/>
    </xf>
    <xf numFmtId="6" fontId="12" fillId="0" borderId="46" xfId="0" applyNumberFormat="1" applyFont="1" applyBorder="1" applyAlignment="1">
      <alignment horizontal="center" vertical="center"/>
    </xf>
    <xf numFmtId="6" fontId="12" fillId="2" borderId="46" xfId="0" applyNumberFormat="1" applyFont="1" applyFill="1" applyBorder="1" applyAlignment="1">
      <alignment horizontal="center" vertical="center" wrapText="1"/>
    </xf>
    <xf numFmtId="6" fontId="12" fillId="0" borderId="4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6" fontId="12" fillId="4" borderId="10" xfId="0" applyNumberFormat="1" applyFont="1" applyFill="1" applyBorder="1" applyAlignment="1">
      <alignment horizontal="center" vertical="center" wrapText="1"/>
    </xf>
    <xf numFmtId="6" fontId="12" fillId="2" borderId="11" xfId="0" applyNumberFormat="1" applyFont="1" applyFill="1" applyBorder="1" applyAlignment="1">
      <alignment horizontal="center" vertical="center"/>
    </xf>
    <xf numFmtId="6" fontId="12" fillId="2" borderId="4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08F5-820B-4169-B1AC-926A9261FF6B}">
  <sheetPr>
    <pageSetUpPr fitToPage="1"/>
  </sheetPr>
  <dimension ref="A1:N40"/>
  <sheetViews>
    <sheetView tabSelected="1" view="pageBreakPreview" topLeftCell="H1" zoomScale="85" zoomScaleNormal="85" zoomScaleSheetLayoutView="85" zoomScalePageLayoutView="70" workbookViewId="0">
      <selection activeCell="L35" sqref="L35"/>
    </sheetView>
  </sheetViews>
  <sheetFormatPr defaultColWidth="3.73046875" defaultRowHeight="27" customHeight="1"/>
  <cols>
    <col min="1" max="1" width="3.73046875" style="1" customWidth="1"/>
    <col min="2" max="2" width="3.73046875" style="1"/>
    <col min="3" max="3" width="6.3984375" style="1" customWidth="1"/>
    <col min="4" max="7" width="3.73046875" style="1"/>
    <col min="8" max="8" width="66" style="1" customWidth="1"/>
    <col min="9" max="9" width="22.3984375" style="2" customWidth="1"/>
    <col min="10" max="10" width="12.265625" style="82" customWidth="1"/>
    <col min="11" max="11" width="16.265625" style="1" customWidth="1"/>
    <col min="12" max="12" width="26.265625" style="1" customWidth="1"/>
    <col min="13" max="13" width="14.3984375" style="1" customWidth="1"/>
    <col min="14" max="14" width="26.1328125" style="1" customWidth="1"/>
    <col min="15" max="15" width="0.1328125" style="1" customWidth="1"/>
    <col min="16" max="16" width="3.73046875" style="1" customWidth="1"/>
    <col min="17" max="17" width="0.1328125" style="1" customWidth="1"/>
    <col min="18" max="16384" width="3.73046875" style="1"/>
  </cols>
  <sheetData>
    <row r="1" spans="1:14" ht="27" customHeight="1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7" customHeight="1">
      <c r="A2" s="77"/>
      <c r="B2" s="78"/>
      <c r="C2" s="78"/>
      <c r="D2" s="78"/>
      <c r="E2" s="78"/>
      <c r="F2" s="78"/>
      <c r="G2" s="78"/>
      <c r="H2" s="78"/>
      <c r="I2" s="78"/>
      <c r="J2" s="81"/>
      <c r="K2" s="78"/>
      <c r="L2" s="78"/>
      <c r="M2" s="78"/>
      <c r="N2" s="80">
        <v>46077</v>
      </c>
    </row>
    <row r="3" spans="1:14" ht="27" customHeight="1" thickBot="1"/>
    <row r="4" spans="1:14" ht="41.25" customHeight="1">
      <c r="A4" s="117" t="s">
        <v>1</v>
      </c>
      <c r="B4" s="118"/>
      <c r="C4" s="118"/>
      <c r="D4" s="118"/>
      <c r="E4" s="118"/>
      <c r="F4" s="118"/>
      <c r="G4" s="118"/>
      <c r="H4" s="118"/>
      <c r="I4" s="3" t="s">
        <v>2</v>
      </c>
      <c r="J4" s="83" t="s">
        <v>3</v>
      </c>
      <c r="K4" s="4" t="s">
        <v>4</v>
      </c>
      <c r="L4" s="4" t="s">
        <v>5</v>
      </c>
      <c r="M4" s="4" t="s">
        <v>6</v>
      </c>
      <c r="N4" s="5" t="s">
        <v>7</v>
      </c>
    </row>
    <row r="5" spans="1:14" ht="36.75" customHeight="1" thickBot="1">
      <c r="A5" s="119" t="s">
        <v>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</row>
    <row r="6" spans="1:14" ht="36.75" customHeight="1">
      <c r="A6" s="6" t="s">
        <v>9</v>
      </c>
      <c r="B6" s="7" t="s">
        <v>10</v>
      </c>
      <c r="C6" s="7"/>
      <c r="D6" s="7"/>
      <c r="E6" s="7"/>
      <c r="F6" s="7"/>
      <c r="G6" s="122"/>
      <c r="H6" s="123"/>
      <c r="I6" s="8"/>
      <c r="J6" s="84"/>
      <c r="K6" s="9"/>
      <c r="L6" s="70"/>
      <c r="M6" s="9"/>
      <c r="N6" s="10"/>
    </row>
    <row r="7" spans="1:14" ht="36.75" customHeight="1">
      <c r="A7" s="57"/>
      <c r="B7" s="58" t="s">
        <v>11</v>
      </c>
      <c r="C7" s="58"/>
      <c r="D7" s="58"/>
      <c r="E7" s="58"/>
      <c r="F7" s="58"/>
      <c r="G7" s="58"/>
      <c r="H7" s="59"/>
      <c r="I7" s="60" t="s">
        <v>12</v>
      </c>
      <c r="J7" s="85">
        <v>325</v>
      </c>
      <c r="K7" s="61" t="s">
        <v>13</v>
      </c>
      <c r="L7" s="71">
        <v>200</v>
      </c>
      <c r="M7" s="62">
        <f>(J7)*(L7)</f>
        <v>65000</v>
      </c>
      <c r="N7" s="68" t="s">
        <v>14</v>
      </c>
    </row>
    <row r="8" spans="1:14" ht="36.75" customHeight="1">
      <c r="A8" s="53"/>
      <c r="B8" s="124" t="s">
        <v>15</v>
      </c>
      <c r="C8" s="124"/>
      <c r="D8" s="124"/>
      <c r="E8" s="124"/>
      <c r="F8" s="124"/>
      <c r="G8" s="124"/>
      <c r="H8" s="125"/>
      <c r="I8" s="54" t="s">
        <v>12</v>
      </c>
      <c r="J8" s="86">
        <v>160</v>
      </c>
      <c r="K8" s="55" t="s">
        <v>16</v>
      </c>
      <c r="L8" s="72">
        <v>60</v>
      </c>
      <c r="M8" s="67">
        <f>(J8)*(L8)</f>
        <v>9600</v>
      </c>
      <c r="N8" s="56" t="s">
        <v>17</v>
      </c>
    </row>
    <row r="9" spans="1:14" ht="36.75" customHeight="1">
      <c r="A9" s="6" t="s">
        <v>18</v>
      </c>
      <c r="B9" s="112" t="s">
        <v>19</v>
      </c>
      <c r="C9" s="113"/>
      <c r="D9" s="113"/>
      <c r="E9" s="113"/>
      <c r="F9" s="113"/>
      <c r="G9" s="113"/>
      <c r="H9" s="114"/>
      <c r="I9" s="9"/>
      <c r="J9" s="87"/>
      <c r="K9" s="9"/>
      <c r="L9" s="70"/>
      <c r="M9" s="14"/>
      <c r="N9" s="10"/>
    </row>
    <row r="10" spans="1:14" ht="36.75" customHeight="1">
      <c r="A10" s="11" t="s">
        <v>20</v>
      </c>
      <c r="B10" s="102" t="s">
        <v>21</v>
      </c>
      <c r="C10" s="103"/>
      <c r="D10" s="103"/>
      <c r="E10" s="103"/>
      <c r="F10" s="103"/>
      <c r="G10" s="103"/>
      <c r="H10" s="104"/>
      <c r="I10" s="15" t="s">
        <v>12</v>
      </c>
      <c r="J10" s="88">
        <v>325</v>
      </c>
      <c r="K10" s="12" t="s">
        <v>13</v>
      </c>
      <c r="L10" s="73">
        <v>710</v>
      </c>
      <c r="M10" s="13">
        <f>(J10)*(L10)</f>
        <v>230750</v>
      </c>
      <c r="N10" s="69" t="s">
        <v>22</v>
      </c>
    </row>
    <row r="11" spans="1:14" ht="36.75" customHeight="1">
      <c r="A11" s="16" t="s">
        <v>23</v>
      </c>
      <c r="B11" s="17" t="s">
        <v>24</v>
      </c>
      <c r="C11" s="17"/>
      <c r="D11" s="17"/>
      <c r="E11" s="17"/>
      <c r="F11" s="17"/>
      <c r="G11" s="17"/>
      <c r="H11" s="17"/>
      <c r="I11" s="18" t="s">
        <v>12</v>
      </c>
      <c r="J11" s="89">
        <v>550</v>
      </c>
      <c r="K11" s="18" t="s">
        <v>16</v>
      </c>
      <c r="L11" s="74">
        <v>45</v>
      </c>
      <c r="M11" s="19">
        <f>(J11)*(L11)</f>
        <v>24750</v>
      </c>
      <c r="N11" s="107" t="s">
        <v>25</v>
      </c>
    </row>
    <row r="12" spans="1:14" ht="36.75" customHeight="1">
      <c r="A12" s="16" t="s">
        <v>26</v>
      </c>
      <c r="B12" s="20" t="s">
        <v>27</v>
      </c>
      <c r="C12" s="20"/>
      <c r="D12" s="20"/>
      <c r="E12" s="20"/>
      <c r="F12" s="20"/>
      <c r="G12" s="20"/>
      <c r="H12" s="20"/>
      <c r="I12" s="51" t="s">
        <v>12</v>
      </c>
      <c r="J12" s="90">
        <v>550</v>
      </c>
      <c r="K12" s="22" t="s">
        <v>16</v>
      </c>
      <c r="L12" s="74">
        <v>49</v>
      </c>
      <c r="M12" s="19">
        <f>(J12)*(L12)</f>
        <v>26950</v>
      </c>
      <c r="N12" s="108"/>
    </row>
    <row r="13" spans="1:14" ht="36.75" customHeight="1">
      <c r="A13" s="16" t="s">
        <v>28</v>
      </c>
      <c r="B13" s="20" t="s">
        <v>29</v>
      </c>
      <c r="C13" s="20"/>
      <c r="D13" s="20"/>
      <c r="E13" s="20"/>
      <c r="F13" s="20"/>
      <c r="G13" s="20"/>
      <c r="H13" s="21"/>
      <c r="I13" s="52" t="s">
        <v>12</v>
      </c>
      <c r="J13" s="91">
        <v>325</v>
      </c>
      <c r="K13" s="22" t="s">
        <v>30</v>
      </c>
      <c r="L13" s="74">
        <v>40</v>
      </c>
      <c r="M13" s="19">
        <f>(J13)*(L13)</f>
        <v>13000</v>
      </c>
      <c r="N13" s="108"/>
    </row>
    <row r="14" spans="1:14" ht="36.75" customHeight="1">
      <c r="A14" s="23" t="s">
        <v>31</v>
      </c>
      <c r="B14" s="24" t="s">
        <v>32</v>
      </c>
      <c r="C14" s="24"/>
      <c r="D14" s="24"/>
      <c r="E14" s="24"/>
      <c r="F14" s="24"/>
      <c r="G14" s="24"/>
      <c r="H14" s="25"/>
      <c r="I14" s="26" t="s">
        <v>12</v>
      </c>
      <c r="J14" s="92">
        <v>525</v>
      </c>
      <c r="K14" s="27" t="s">
        <v>16</v>
      </c>
      <c r="L14" s="75">
        <v>40</v>
      </c>
      <c r="M14" s="28">
        <f>(J14)*(L14)</f>
        <v>21000</v>
      </c>
      <c r="N14" s="109"/>
    </row>
    <row r="15" spans="1:14" ht="36.75" customHeight="1">
      <c r="A15" s="29" t="s">
        <v>33</v>
      </c>
      <c r="B15" s="99" t="s">
        <v>34</v>
      </c>
      <c r="C15" s="100"/>
      <c r="D15" s="100"/>
      <c r="E15" s="100"/>
      <c r="F15" s="100"/>
      <c r="G15" s="100"/>
      <c r="H15" s="101"/>
      <c r="I15" s="30"/>
      <c r="J15" s="93"/>
      <c r="K15" s="30"/>
      <c r="L15" s="76"/>
      <c r="M15" s="31"/>
      <c r="N15" s="32"/>
    </row>
    <row r="16" spans="1:14" ht="36.75" customHeight="1">
      <c r="A16" s="11" t="s">
        <v>20</v>
      </c>
      <c r="B16" s="102" t="s">
        <v>21</v>
      </c>
      <c r="C16" s="103"/>
      <c r="D16" s="103"/>
      <c r="E16" s="103"/>
      <c r="F16" s="103"/>
      <c r="G16" s="103"/>
      <c r="H16" s="104"/>
      <c r="I16" s="15" t="s">
        <v>12</v>
      </c>
      <c r="J16" s="88">
        <v>325</v>
      </c>
      <c r="K16" s="12" t="s">
        <v>13</v>
      </c>
      <c r="L16" s="73">
        <v>250</v>
      </c>
      <c r="M16" s="13">
        <f>(J16)*(L16)</f>
        <v>81250</v>
      </c>
      <c r="N16" s="79" t="s">
        <v>35</v>
      </c>
    </row>
    <row r="17" spans="1:14" ht="36.75" customHeight="1">
      <c r="A17" s="16" t="s">
        <v>23</v>
      </c>
      <c r="B17" s="17" t="s">
        <v>24</v>
      </c>
      <c r="C17" s="17"/>
      <c r="D17" s="17"/>
      <c r="E17" s="17"/>
      <c r="F17" s="17"/>
      <c r="G17" s="17"/>
      <c r="H17" s="17"/>
      <c r="I17" s="18" t="s">
        <v>12</v>
      </c>
      <c r="J17" s="89">
        <v>550</v>
      </c>
      <c r="K17" s="18" t="s">
        <v>16</v>
      </c>
      <c r="L17" s="74">
        <v>20</v>
      </c>
      <c r="M17" s="19">
        <f>(J17)*(L17)</f>
        <v>11000</v>
      </c>
      <c r="N17" s="107" t="s">
        <v>36</v>
      </c>
    </row>
    <row r="18" spans="1:14" ht="36.75" customHeight="1">
      <c r="A18" s="16" t="s">
        <v>26</v>
      </c>
      <c r="B18" s="20" t="s">
        <v>37</v>
      </c>
      <c r="C18" s="20"/>
      <c r="D18" s="20"/>
      <c r="E18" s="20"/>
      <c r="F18" s="20"/>
      <c r="G18" s="20"/>
      <c r="H18" s="20"/>
      <c r="I18" s="51" t="s">
        <v>12</v>
      </c>
      <c r="J18" s="90">
        <v>550</v>
      </c>
      <c r="K18" s="22" t="s">
        <v>16</v>
      </c>
      <c r="L18" s="74">
        <v>13</v>
      </c>
      <c r="M18" s="19">
        <f>(J18)*(L18)</f>
        <v>7150</v>
      </c>
      <c r="N18" s="110"/>
    </row>
    <row r="19" spans="1:14" ht="36.75" customHeight="1">
      <c r="A19" s="16" t="s">
        <v>28</v>
      </c>
      <c r="B19" s="20" t="s">
        <v>38</v>
      </c>
      <c r="C19" s="20"/>
      <c r="D19" s="20"/>
      <c r="E19" s="20"/>
      <c r="F19" s="20"/>
      <c r="G19" s="20"/>
      <c r="H19" s="21"/>
      <c r="I19" s="52" t="s">
        <v>12</v>
      </c>
      <c r="J19" s="91">
        <v>325</v>
      </c>
      <c r="K19" s="22" t="s">
        <v>30</v>
      </c>
      <c r="L19" s="74">
        <v>15</v>
      </c>
      <c r="M19" s="19">
        <f>(J19)*(L19)</f>
        <v>4875</v>
      </c>
      <c r="N19" s="110"/>
    </row>
    <row r="20" spans="1:14" ht="36.75" customHeight="1" thickBot="1">
      <c r="A20" s="23" t="s">
        <v>31</v>
      </c>
      <c r="B20" s="24" t="s">
        <v>32</v>
      </c>
      <c r="C20" s="24"/>
      <c r="D20" s="24"/>
      <c r="E20" s="24"/>
      <c r="F20" s="24"/>
      <c r="G20" s="24"/>
      <c r="H20" s="25"/>
      <c r="I20" s="26" t="s">
        <v>12</v>
      </c>
      <c r="J20" s="92">
        <v>525</v>
      </c>
      <c r="K20" s="27" t="s">
        <v>30</v>
      </c>
      <c r="L20" s="75">
        <v>12</v>
      </c>
      <c r="M20" s="28">
        <f>(J20)*(L20)</f>
        <v>6300</v>
      </c>
      <c r="N20" s="111"/>
    </row>
    <row r="21" spans="1:14" ht="36.75" customHeight="1" thickTop="1" thickBot="1">
      <c r="A21" s="29" t="s">
        <v>39</v>
      </c>
      <c r="B21" s="99" t="s">
        <v>40</v>
      </c>
      <c r="C21" s="100"/>
      <c r="D21" s="100"/>
      <c r="E21" s="100"/>
      <c r="F21" s="100"/>
      <c r="G21" s="100"/>
      <c r="H21" s="101"/>
      <c r="I21" s="30"/>
      <c r="J21" s="93"/>
      <c r="K21" s="30"/>
      <c r="L21" s="76"/>
      <c r="M21" s="31"/>
      <c r="N21" s="32"/>
    </row>
    <row r="22" spans="1:14" ht="36.75" customHeight="1">
      <c r="A22" s="11" t="s">
        <v>20</v>
      </c>
      <c r="B22" s="102" t="s">
        <v>21</v>
      </c>
      <c r="C22" s="103"/>
      <c r="D22" s="103"/>
      <c r="E22" s="103"/>
      <c r="F22" s="103"/>
      <c r="G22" s="103"/>
      <c r="H22" s="104"/>
      <c r="I22" s="15" t="s">
        <v>12</v>
      </c>
      <c r="J22" s="88">
        <v>325</v>
      </c>
      <c r="K22" s="12" t="s">
        <v>13</v>
      </c>
      <c r="L22" s="73">
        <v>25</v>
      </c>
      <c r="M22" s="13">
        <f t="shared" ref="M22:M27" si="0">(J22)*(L22)</f>
        <v>8125</v>
      </c>
      <c r="N22" s="79" t="s">
        <v>41</v>
      </c>
    </row>
    <row r="23" spans="1:14" ht="36.75" customHeight="1">
      <c r="A23" s="16" t="s">
        <v>23</v>
      </c>
      <c r="B23" s="17" t="s">
        <v>24</v>
      </c>
      <c r="C23" s="17"/>
      <c r="D23" s="17"/>
      <c r="E23" s="17"/>
      <c r="F23" s="17"/>
      <c r="G23" s="17"/>
      <c r="H23" s="17"/>
      <c r="I23" s="18" t="s">
        <v>12</v>
      </c>
      <c r="J23" s="89">
        <v>550</v>
      </c>
      <c r="K23" s="18" t="s">
        <v>16</v>
      </c>
      <c r="L23" s="74">
        <v>6</v>
      </c>
      <c r="M23" s="19">
        <f t="shared" si="0"/>
        <v>3300</v>
      </c>
      <c r="N23" s="107" t="s">
        <v>42</v>
      </c>
    </row>
    <row r="24" spans="1:14" ht="36.75" customHeight="1">
      <c r="A24" s="16" t="s">
        <v>26</v>
      </c>
      <c r="B24" s="20" t="s">
        <v>37</v>
      </c>
      <c r="C24" s="20"/>
      <c r="D24" s="20"/>
      <c r="E24" s="20"/>
      <c r="F24" s="20"/>
      <c r="G24" s="20"/>
      <c r="H24" s="20"/>
      <c r="I24" s="51" t="s">
        <v>12</v>
      </c>
      <c r="J24" s="90">
        <v>550</v>
      </c>
      <c r="K24" s="22" t="s">
        <v>16</v>
      </c>
      <c r="L24" s="74">
        <v>6</v>
      </c>
      <c r="M24" s="19">
        <f t="shared" si="0"/>
        <v>3300</v>
      </c>
      <c r="N24" s="110"/>
    </row>
    <row r="25" spans="1:14" ht="36.75" customHeight="1">
      <c r="A25" s="16" t="s">
        <v>28</v>
      </c>
      <c r="B25" s="20" t="s">
        <v>38</v>
      </c>
      <c r="C25" s="20"/>
      <c r="D25" s="20"/>
      <c r="E25" s="20"/>
      <c r="F25" s="20"/>
      <c r="G25" s="20"/>
      <c r="H25" s="21"/>
      <c r="I25" s="52" t="s">
        <v>12</v>
      </c>
      <c r="J25" s="91">
        <v>325</v>
      </c>
      <c r="K25" s="22" t="s">
        <v>30</v>
      </c>
      <c r="L25" s="74">
        <v>4</v>
      </c>
      <c r="M25" s="19">
        <f t="shared" si="0"/>
        <v>1300</v>
      </c>
      <c r="N25" s="110"/>
    </row>
    <row r="26" spans="1:14" ht="36.75" customHeight="1" thickBot="1">
      <c r="A26" s="23" t="s">
        <v>31</v>
      </c>
      <c r="B26" s="24" t="s">
        <v>32</v>
      </c>
      <c r="C26" s="24"/>
      <c r="D26" s="24"/>
      <c r="E26" s="24"/>
      <c r="F26" s="24"/>
      <c r="G26" s="24"/>
      <c r="H26" s="25"/>
      <c r="I26" s="26" t="s">
        <v>12</v>
      </c>
      <c r="J26" s="92">
        <v>525</v>
      </c>
      <c r="K26" s="27" t="s">
        <v>16</v>
      </c>
      <c r="L26" s="75">
        <v>6</v>
      </c>
      <c r="M26" s="28">
        <f t="shared" si="0"/>
        <v>3150</v>
      </c>
      <c r="N26" s="111"/>
    </row>
    <row r="27" spans="1:14" ht="36.75" customHeight="1" thickTop="1" thickBot="1">
      <c r="A27" s="37" t="s">
        <v>43</v>
      </c>
      <c r="B27" s="38" t="s">
        <v>44</v>
      </c>
      <c r="C27" s="38"/>
      <c r="D27" s="38"/>
      <c r="E27" s="38"/>
      <c r="F27" s="38"/>
      <c r="G27" s="38"/>
      <c r="H27" s="63"/>
      <c r="I27" s="64" t="s">
        <v>12</v>
      </c>
      <c r="J27" s="93">
        <v>2000</v>
      </c>
      <c r="K27" s="9" t="s">
        <v>16</v>
      </c>
      <c r="L27" s="70">
        <v>11</v>
      </c>
      <c r="M27" s="65">
        <f t="shared" si="0"/>
        <v>22000</v>
      </c>
      <c r="N27" s="66" t="s">
        <v>45</v>
      </c>
    </row>
    <row r="28" spans="1:14" ht="36.75" customHeight="1" thickTop="1" thickBot="1">
      <c r="A28" s="33" t="s">
        <v>46</v>
      </c>
      <c r="B28" s="34" t="s">
        <v>47</v>
      </c>
      <c r="C28" s="34"/>
      <c r="D28" s="34"/>
      <c r="E28" s="34"/>
      <c r="F28" s="34"/>
      <c r="G28" s="34"/>
      <c r="H28" s="35"/>
      <c r="I28" s="30" t="s">
        <v>12</v>
      </c>
      <c r="J28" s="94">
        <v>550</v>
      </c>
      <c r="K28" s="30" t="s">
        <v>16</v>
      </c>
      <c r="L28" s="76">
        <v>14</v>
      </c>
      <c r="M28" s="31">
        <f>550*(L28)</f>
        <v>7700</v>
      </c>
      <c r="N28" s="36" t="s">
        <v>48</v>
      </c>
    </row>
    <row r="29" spans="1:14" ht="36.75" customHeight="1">
      <c r="A29" s="37" t="s">
        <v>49</v>
      </c>
      <c r="B29" s="38" t="s">
        <v>50</v>
      </c>
      <c r="C29" s="38"/>
      <c r="D29" s="38"/>
      <c r="E29" s="38"/>
      <c r="F29" s="38"/>
      <c r="G29" s="38"/>
      <c r="H29" s="38"/>
      <c r="I29" s="39" t="s">
        <v>51</v>
      </c>
      <c r="J29" s="95">
        <v>425</v>
      </c>
      <c r="K29" s="30" t="s">
        <v>52</v>
      </c>
      <c r="L29" s="76">
        <v>2</v>
      </c>
      <c r="M29" s="31">
        <f>(J29)*(L29)</f>
        <v>850</v>
      </c>
      <c r="N29" s="40" t="s">
        <v>53</v>
      </c>
    </row>
    <row r="30" spans="1:14" ht="36.75" customHeight="1">
      <c r="A30" s="37" t="s">
        <v>54</v>
      </c>
      <c r="B30" s="38" t="s">
        <v>55</v>
      </c>
      <c r="C30" s="38"/>
      <c r="D30" s="38"/>
      <c r="E30" s="38"/>
      <c r="F30" s="38"/>
      <c r="G30" s="38"/>
      <c r="H30" s="38"/>
      <c r="I30" s="39" t="s">
        <v>12</v>
      </c>
      <c r="J30" s="95">
        <v>3000</v>
      </c>
      <c r="K30" s="30" t="s">
        <v>56</v>
      </c>
      <c r="L30" s="76">
        <v>8</v>
      </c>
      <c r="M30" s="31">
        <f t="shared" ref="M30:M31" si="1">(J30)*(L30)</f>
        <v>24000</v>
      </c>
      <c r="N30" s="40" t="s">
        <v>57</v>
      </c>
    </row>
    <row r="31" spans="1:14" ht="36.75" customHeight="1">
      <c r="A31" s="41" t="s">
        <v>58</v>
      </c>
      <c r="B31" s="42" t="s">
        <v>59</v>
      </c>
      <c r="C31" s="42"/>
      <c r="D31" s="42"/>
      <c r="E31" s="42"/>
      <c r="F31" s="42"/>
      <c r="G31" s="42"/>
      <c r="H31" s="43"/>
      <c r="I31" s="44" t="s">
        <v>60</v>
      </c>
      <c r="J31" s="96">
        <v>1800</v>
      </c>
      <c r="K31" s="45" t="s">
        <v>61</v>
      </c>
      <c r="L31" s="98">
        <v>12</v>
      </c>
      <c r="M31" s="31">
        <f t="shared" si="1"/>
        <v>21600</v>
      </c>
      <c r="N31" s="46" t="s">
        <v>62</v>
      </c>
    </row>
    <row r="32" spans="1:14" ht="36.75" customHeight="1">
      <c r="A32" s="105"/>
      <c r="B32" s="106"/>
      <c r="C32" s="106"/>
      <c r="D32" s="106"/>
      <c r="E32" s="106"/>
      <c r="F32" s="106"/>
      <c r="G32" s="106"/>
      <c r="H32" s="106"/>
      <c r="I32" s="47"/>
      <c r="J32" s="97"/>
      <c r="K32" s="47"/>
      <c r="L32" s="48" t="s">
        <v>6</v>
      </c>
      <c r="M32" s="49">
        <f>SUM(M6:M31)</f>
        <v>596950</v>
      </c>
      <c r="N32" s="50"/>
    </row>
    <row r="33" ht="36.75" customHeight="1"/>
    <row r="34" ht="36.75" customHeight="1"/>
    <row r="35" ht="47.25" customHeight="1"/>
    <row r="36" ht="36.75" customHeight="1"/>
    <row r="37" ht="36.75" customHeight="1"/>
    <row r="38" ht="36.75" customHeight="1"/>
    <row r="39" ht="36.75" customHeight="1"/>
    <row r="40" ht="36.75" customHeight="1"/>
  </sheetData>
  <mergeCells count="15">
    <mergeCell ref="B9:H9"/>
    <mergeCell ref="B10:H10"/>
    <mergeCell ref="B15:H15"/>
    <mergeCell ref="B16:H16"/>
    <mergeCell ref="A1:N1"/>
    <mergeCell ref="A4:H4"/>
    <mergeCell ref="A5:N5"/>
    <mergeCell ref="G6:H6"/>
    <mergeCell ref="B8:H8"/>
    <mergeCell ref="B21:H21"/>
    <mergeCell ref="B22:H22"/>
    <mergeCell ref="A32:H32"/>
    <mergeCell ref="N11:N14"/>
    <mergeCell ref="N17:N20"/>
    <mergeCell ref="N23:N26"/>
  </mergeCells>
  <phoneticPr fontId="2"/>
  <conditionalFormatting sqref="A1:A2 O1:XFD2 A3:XFD4 O5:XFD5 A5:A6 I6 A7:I7 I8:I10 N10:XFD11 A11:I13 A32 I32 A33:XFD1048576">
    <cfRule type="cellIs" dxfId="24" priority="104" operator="notEqual">
      <formula>""</formula>
    </cfRule>
  </conditionalFormatting>
  <conditionalFormatting sqref="A8:B10">
    <cfRule type="cellIs" dxfId="23" priority="56" operator="notEqual">
      <formula>""</formula>
    </cfRule>
  </conditionalFormatting>
  <conditionalFormatting sqref="A14:B16">
    <cfRule type="cellIs" dxfId="22" priority="54" operator="notEqual">
      <formula>""</formula>
    </cfRule>
  </conditionalFormatting>
  <conditionalFormatting sqref="A20:B22">
    <cfRule type="cellIs" dxfId="21" priority="52" operator="notEqual">
      <formula>""</formula>
    </cfRule>
  </conditionalFormatting>
  <conditionalFormatting sqref="A23:I31">
    <cfRule type="cellIs" dxfId="20" priority="43" operator="notEqual">
      <formula>""</formula>
    </cfRule>
  </conditionalFormatting>
  <conditionalFormatting sqref="B6:G6">
    <cfRule type="cellIs" dxfId="19" priority="57" operator="notEqual">
      <formula>""</formula>
    </cfRule>
  </conditionalFormatting>
  <conditionalFormatting sqref="I16:J16">
    <cfRule type="cellIs" dxfId="18" priority="5" operator="notEqual">
      <formula>""</formula>
    </cfRule>
  </conditionalFormatting>
  <conditionalFormatting sqref="I22:J22">
    <cfRule type="cellIs" dxfId="17" priority="3" operator="notEqual">
      <formula>""</formula>
    </cfRule>
  </conditionalFormatting>
  <conditionalFormatting sqref="I15:XFD15">
    <cfRule type="cellIs" dxfId="16" priority="11" operator="notEqual">
      <formula>""</formula>
    </cfRule>
  </conditionalFormatting>
  <conditionalFormatting sqref="I21:XFD21">
    <cfRule type="cellIs" dxfId="15" priority="9" operator="notEqual">
      <formula>""</formula>
    </cfRule>
  </conditionalFormatting>
  <conditionalFormatting sqref="J6:J10">
    <cfRule type="cellIs" dxfId="14" priority="13" operator="notEqual">
      <formula>""</formula>
    </cfRule>
  </conditionalFormatting>
  <conditionalFormatting sqref="J13">
    <cfRule type="cellIs" dxfId="13" priority="12" operator="notEqual">
      <formula>""</formula>
    </cfRule>
  </conditionalFormatting>
  <conditionalFormatting sqref="J19">
    <cfRule type="cellIs" dxfId="12" priority="4" operator="notEqual">
      <formula>""</formula>
    </cfRule>
  </conditionalFormatting>
  <conditionalFormatting sqref="J25">
    <cfRule type="cellIs" dxfId="11" priority="2" operator="notEqual">
      <formula>""</formula>
    </cfRule>
  </conditionalFormatting>
  <conditionalFormatting sqref="J27">
    <cfRule type="cellIs" dxfId="10" priority="1" operator="notEqual">
      <formula>""</formula>
    </cfRule>
  </conditionalFormatting>
  <conditionalFormatting sqref="J28:XFD32">
    <cfRule type="cellIs" dxfId="9" priority="14" operator="notEqual">
      <formula>""</formula>
    </cfRule>
  </conditionalFormatting>
  <conditionalFormatting sqref="K10:M14">
    <cfRule type="cellIs" dxfId="8" priority="90" operator="notEqual">
      <formula>""</formula>
    </cfRule>
  </conditionalFormatting>
  <conditionalFormatting sqref="K16:M20">
    <cfRule type="cellIs" dxfId="7" priority="78" operator="notEqual">
      <formula>""</formula>
    </cfRule>
  </conditionalFormatting>
  <conditionalFormatting sqref="K22:M27">
    <cfRule type="cellIs" dxfId="6" priority="64" operator="notEqual">
      <formula>""</formula>
    </cfRule>
  </conditionalFormatting>
  <conditionalFormatting sqref="K6:XFD9">
    <cfRule type="cellIs" dxfId="5" priority="96" operator="notEqual">
      <formula>""</formula>
    </cfRule>
  </conditionalFormatting>
  <conditionalFormatting sqref="N16:XFD17 A17:I19">
    <cfRule type="cellIs" dxfId="4" priority="87" operator="notEqual">
      <formula>""</formula>
    </cfRule>
  </conditionalFormatting>
  <conditionalFormatting sqref="N22:XFD23">
    <cfRule type="cellIs" dxfId="3" priority="73" operator="notEqual">
      <formula>""</formula>
    </cfRule>
  </conditionalFormatting>
  <conditionalFormatting sqref="O12:XFD14 C14:I14">
    <cfRule type="cellIs" dxfId="2" priority="89" operator="notEqual">
      <formula>""</formula>
    </cfRule>
  </conditionalFormatting>
  <conditionalFormatting sqref="O18:XFD20 C20:I20">
    <cfRule type="cellIs" dxfId="1" priority="77" operator="notEqual">
      <formula>""</formula>
    </cfRule>
  </conditionalFormatting>
  <conditionalFormatting sqref="O24:XFD27">
    <cfRule type="cellIs" dxfId="0" priority="63" operator="notEqual">
      <formula>""</formula>
    </cfRule>
  </conditionalFormatting>
  <pageMargins left="1" right="1" top="1" bottom="1" header="0.5" footer="0.5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18c119-5283-4476-8e05-b6a8cc6da326" xsi:nil="true"/>
    <lcf76f155ced4ddcb4097134ff3c332f xmlns="a5d8b895-07d4-48a4-a084-4181ed686b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C8338704484C47955629FBF0C47A69" ma:contentTypeVersion="19" ma:contentTypeDescription="新しいドキュメントを作成します。" ma:contentTypeScope="" ma:versionID="86b4151d15a09025bfc05704746d4136">
  <xsd:schema xmlns:xsd="http://www.w3.org/2001/XMLSchema" xmlns:xs="http://www.w3.org/2001/XMLSchema" xmlns:p="http://schemas.microsoft.com/office/2006/metadata/properties" xmlns:ns2="a5d8b895-07d4-48a4-a084-4181ed686baa" xmlns:ns3="3718c119-5283-4476-8e05-b6a8cc6da326" targetNamespace="http://schemas.microsoft.com/office/2006/metadata/properties" ma:root="true" ma:fieldsID="3c5af511ebc77cc019a628245b7b4849" ns2:_="" ns3:_="">
    <xsd:import namespace="a5d8b895-07d4-48a4-a084-4181ed686baa"/>
    <xsd:import namespace="3718c119-5283-4476-8e05-b6a8cc6da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895-07d4-48a4-a084-4181ed68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c119-5283-4476-8e05-b6a8cc6da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bdf29-3ec5-4a80-aae1-21a67af49ff5}" ma:internalName="TaxCatchAll" ma:showField="CatchAllData" ma:web="3718c119-5283-4476-8e05-b6a8cc6da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04FF1-0F3B-47F2-98AC-457DC1CD9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D34DB-AAA1-4A8B-A51F-641DE7D06A05}">
  <ds:schemaRefs>
    <ds:schemaRef ds:uri="http://schemas.microsoft.com/office/2006/metadata/properties"/>
    <ds:schemaRef ds:uri="http://schemas.microsoft.com/office/infopath/2007/PartnerControls"/>
    <ds:schemaRef ds:uri="3718c119-5283-4476-8e05-b6a8cc6da326"/>
    <ds:schemaRef ds:uri="a5d8b895-07d4-48a4-a084-4181ed686baa"/>
  </ds:schemaRefs>
</ds:datastoreItem>
</file>

<file path=customXml/itemProps3.xml><?xml version="1.0" encoding="utf-8"?>
<ds:datastoreItem xmlns:ds="http://schemas.openxmlformats.org/officeDocument/2006/customXml" ds:itemID="{5AF054B7-9B5D-40A5-AED4-D2B28696F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8b895-07d4-48a4-a084-4181ed686baa"/>
    <ds:schemaRef ds:uri="3718c119-5283-4476-8e05-b6a8cc6da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Ferguson</dc:creator>
  <cp:keywords/>
  <dc:description/>
  <cp:lastModifiedBy>Kellie_La</cp:lastModifiedBy>
  <cp:revision/>
  <dcterms:created xsi:type="dcterms:W3CDTF">2020-04-13T23:02:46Z</dcterms:created>
  <dcterms:modified xsi:type="dcterms:W3CDTF">2026-03-03T23:52:51Z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0x0101005BC8338704484C47955629FBF0C47A69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Order">
    <vt:r8>3000700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