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6C0E77E9-1A45-4AE9-B0EE-CC0532644A5F}" xr6:coauthVersionLast="47" xr6:coauthVersionMax="47" xr10:uidLastSave="{00000000-0000-0000-0000-000000000000}"/>
  <bookViews>
    <workbookView xWindow="28680" yWindow="-4590" windowWidth="29040" windowHeight="15840" xr2:uid="{00000000-000D-0000-FFFF-FFFF00000000}"/>
  </bookViews>
  <sheets>
    <sheet name="2023見積書" sheetId="6" r:id="rId1"/>
  </sheets>
  <definedNames>
    <definedName name="_xlnm._FilterDatabase" localSheetId="0" hidden="1">'2023見積書'!$A$8:$P$55</definedName>
    <definedName name="_xlnm.Print_Area" localSheetId="0">'2023見積書'!$A$1:$P$55</definedName>
    <definedName name="_xlnm.Print_Titles" localSheetId="0">'2023見積書'!$8:$8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5" i="6" l="1"/>
  <c r="N55" i="6" s="1"/>
  <c r="L54" i="6"/>
  <c r="N54" i="6" s="1"/>
  <c r="L53" i="6"/>
  <c r="N53" i="6" s="1"/>
  <c r="L52" i="6"/>
  <c r="N52" i="6" s="1"/>
  <c r="L51" i="6"/>
  <c r="N51" i="6" s="1"/>
  <c r="L50" i="6"/>
  <c r="N50" i="6" s="1"/>
  <c r="L49" i="6"/>
  <c r="N49" i="6" s="1"/>
  <c r="L48" i="6"/>
  <c r="N48" i="6" s="1"/>
  <c r="L47" i="6"/>
  <c r="N47" i="6" s="1"/>
  <c r="L46" i="6"/>
  <c r="N46" i="6" s="1"/>
  <c r="L45" i="6"/>
  <c r="N45" i="6" s="1"/>
  <c r="L44" i="6"/>
  <c r="N44" i="6" s="1"/>
  <c r="L43" i="6"/>
  <c r="N43" i="6" s="1"/>
  <c r="L42" i="6"/>
  <c r="N42" i="6" s="1"/>
  <c r="L41" i="6"/>
  <c r="N41" i="6" s="1"/>
  <c r="L40" i="6"/>
  <c r="N40" i="6" s="1"/>
  <c r="L39" i="6"/>
  <c r="N39" i="6" s="1"/>
  <c r="L38" i="6"/>
  <c r="N38" i="6" s="1"/>
  <c r="L37" i="6"/>
  <c r="N37" i="6" s="1"/>
  <c r="L36" i="6"/>
  <c r="N36" i="6" s="1"/>
  <c r="L35" i="6"/>
  <c r="N35" i="6" s="1"/>
  <c r="L34" i="6"/>
  <c r="N34" i="6" s="1"/>
  <c r="L33" i="6"/>
  <c r="N33" i="6" s="1"/>
  <c r="L32" i="6"/>
  <c r="N32" i="6" s="1"/>
  <c r="L31" i="6"/>
  <c r="N31" i="6" s="1"/>
  <c r="L30" i="6"/>
  <c r="N30" i="6" s="1"/>
  <c r="L29" i="6"/>
  <c r="N29" i="6" s="1"/>
  <c r="L28" i="6"/>
  <c r="N28" i="6" s="1"/>
  <c r="L27" i="6"/>
  <c r="N27" i="6" s="1"/>
  <c r="L26" i="6"/>
  <c r="N26" i="6" s="1"/>
  <c r="L25" i="6"/>
  <c r="N25" i="6" s="1"/>
  <c r="L24" i="6"/>
  <c r="N24" i="6" s="1"/>
  <c r="L23" i="6"/>
  <c r="N23" i="6" s="1"/>
  <c r="L22" i="6"/>
  <c r="N22" i="6" s="1"/>
  <c r="L21" i="6"/>
  <c r="N21" i="6" s="1"/>
  <c r="L20" i="6"/>
  <c r="N20" i="6" s="1"/>
  <c r="L19" i="6"/>
  <c r="N19" i="6" s="1"/>
  <c r="L18" i="6"/>
  <c r="N18" i="6" s="1"/>
  <c r="L17" i="6"/>
  <c r="N17" i="6" s="1"/>
  <c r="L16" i="6"/>
  <c r="N16" i="6" s="1"/>
  <c r="L15" i="6"/>
  <c r="N15" i="6" s="1"/>
  <c r="L14" i="6"/>
  <c r="N14" i="6" s="1"/>
  <c r="L13" i="6"/>
  <c r="N13" i="6" s="1"/>
  <c r="L12" i="6"/>
  <c r="N12" i="6" s="1"/>
  <c r="L11" i="6"/>
  <c r="N11" i="6" s="1"/>
  <c r="L10" i="6"/>
  <c r="N10" i="6" s="1"/>
  <c r="L9" i="6"/>
  <c r="N9" i="6" s="1"/>
</calcChain>
</file>

<file path=xl/sharedStrings.xml><?xml version="1.0" encoding="utf-8"?>
<sst xmlns="http://schemas.openxmlformats.org/spreadsheetml/2006/main" count="377" uniqueCount="181">
  <si>
    <t>データベース</t>
  </si>
  <si>
    <t>-</t>
    <phoneticPr fontId="2"/>
  </si>
  <si>
    <t>電子</t>
  </si>
  <si>
    <t>JSTOR Arts &amp; Sciences VII: with 3 Arts &amp; Sciences Collection</t>
    <phoneticPr fontId="2"/>
  </si>
  <si>
    <t>JSTOR Arts &amp; Sciences IV Collection</t>
    <phoneticPr fontId="2"/>
  </si>
  <si>
    <t>JSTOR Arts &amp; Sciences II Collection</t>
    <phoneticPr fontId="2"/>
  </si>
  <si>
    <t xml:space="preserve">JSTOR Arts &amp; Sciences I Collection </t>
    <phoneticPr fontId="2"/>
  </si>
  <si>
    <t>EconLit</t>
  </si>
  <si>
    <t>雑誌</t>
  </si>
  <si>
    <t>月刊</t>
  </si>
  <si>
    <t>Print</t>
    <phoneticPr fontId="2"/>
  </si>
  <si>
    <t>03854000</t>
    <phoneticPr fontId="2"/>
  </si>
  <si>
    <t>圖書館雜誌 / 日本文庫協會</t>
    <phoneticPr fontId="2"/>
  </si>
  <si>
    <t xml:space="preserve">Print </t>
    <phoneticPr fontId="2"/>
  </si>
  <si>
    <t>03873862</t>
    <phoneticPr fontId="2"/>
  </si>
  <si>
    <t>東亜||トウア</t>
    <phoneticPr fontId="2"/>
  </si>
  <si>
    <t>年5回刊</t>
    <rPh sb="0" eb="1">
      <t>ネン</t>
    </rPh>
    <rPh sb="2" eb="3">
      <t>カイ</t>
    </rPh>
    <rPh sb="3" eb="4">
      <t>カン</t>
    </rPh>
    <phoneticPr fontId="2"/>
  </si>
  <si>
    <t>03850188</t>
    <phoneticPr fontId="2"/>
  </si>
  <si>
    <t>専門図書館 : bulletin of Special Libraries Association, Japan / 専門図書館協議会 [編]</t>
    <phoneticPr fontId="2"/>
  </si>
  <si>
    <t>雑誌</t>
    <phoneticPr fontId="2"/>
  </si>
  <si>
    <t>05824532</t>
    <phoneticPr fontId="2"/>
  </si>
  <si>
    <t>世界 / 岩波書店 [編]</t>
    <phoneticPr fontId="2"/>
  </si>
  <si>
    <t>季刊</t>
  </si>
  <si>
    <t>00215414</t>
    <phoneticPr fontId="2"/>
  </si>
  <si>
    <t>社会学評論 / 日本社会学会編</t>
    <phoneticPr fontId="2"/>
  </si>
  <si>
    <t>00182478</t>
    <phoneticPr fontId="2"/>
  </si>
  <si>
    <t>史學雜誌</t>
    <phoneticPr fontId="2"/>
  </si>
  <si>
    <t>04542215</t>
    <phoneticPr fontId="2"/>
  </si>
  <si>
    <t>国際政治 / 日本国際政治学会編</t>
    <phoneticPr fontId="2"/>
  </si>
  <si>
    <t>09119345</t>
    <phoneticPr fontId="2"/>
  </si>
  <si>
    <t>国際開発ジャーナル = International development journal</t>
    <phoneticPr fontId="2"/>
  </si>
  <si>
    <t>国際安全保障 = The journal of international security / 国際安全保障学会 [編集]</t>
    <phoneticPr fontId="2"/>
  </si>
  <si>
    <t>航空便</t>
    <rPh sb="0" eb="3">
      <t>コウクウビン</t>
    </rPh>
    <phoneticPr fontId="2"/>
  </si>
  <si>
    <t>年３回刊</t>
    <phoneticPr fontId="2"/>
  </si>
  <si>
    <t>0125135X</t>
    <phoneticPr fontId="2"/>
  </si>
  <si>
    <t>年２回刊</t>
    <phoneticPr fontId="2"/>
  </si>
  <si>
    <t>00654140</t>
    <phoneticPr fontId="2"/>
  </si>
  <si>
    <t>アフリカ研究 / 日本アフリカ学会 [編]</t>
    <phoneticPr fontId="2"/>
  </si>
  <si>
    <t>週刊</t>
  </si>
  <si>
    <t>Uluslararası İlişkiler Dergisi / Kadir Has University</t>
    <phoneticPr fontId="2"/>
  </si>
  <si>
    <t>Online Only</t>
    <phoneticPr fontId="2"/>
  </si>
  <si>
    <t>MEED business review</t>
    <phoneticPr fontId="2"/>
  </si>
  <si>
    <t>アラブ首長国連邦</t>
    <rPh sb="3" eb="8">
      <t>シュチョウコクレンポウ</t>
    </rPh>
    <phoneticPr fontId="2"/>
  </si>
  <si>
    <t>月刊</t>
    <phoneticPr fontId="2"/>
  </si>
  <si>
    <t>Print+
Online</t>
    <phoneticPr fontId="2"/>
  </si>
  <si>
    <t>Caravan. -- Delhi Press, 19--.</t>
    <phoneticPr fontId="2"/>
  </si>
  <si>
    <t>Birikim : aylık sosyalist kültür dergisi. -- 1 (Mayıs 1989)-. -- Birikim Yayınları, 1989.</t>
    <phoneticPr fontId="2"/>
  </si>
  <si>
    <t>新聞※</t>
    <phoneticPr fontId="2"/>
  </si>
  <si>
    <t>週6回刊</t>
    <rPh sb="0" eb="1">
      <t>シュウ</t>
    </rPh>
    <rPh sb="2" eb="3">
      <t>カイ</t>
    </rPh>
    <rPh sb="3" eb="4">
      <t>カン</t>
    </rPh>
    <phoneticPr fontId="2"/>
  </si>
  <si>
    <t>韓国</t>
    <rPh sb="0" eb="2">
      <t>カンコク</t>
    </rPh>
    <phoneticPr fontId="2"/>
  </si>
  <si>
    <t>日刊</t>
  </si>
  <si>
    <t>週刊</t>
    <phoneticPr fontId="1"/>
  </si>
  <si>
    <t>マレーシア</t>
    <phoneticPr fontId="2"/>
  </si>
  <si>
    <t>Mingguan Malaysia</t>
    <phoneticPr fontId="2"/>
  </si>
  <si>
    <t>日刊</t>
    <phoneticPr fontId="2"/>
  </si>
  <si>
    <t>パキスタン</t>
    <phoneticPr fontId="2"/>
  </si>
  <si>
    <t>インドネシア</t>
    <phoneticPr fontId="2"/>
  </si>
  <si>
    <t xml:space="preserve">Print </t>
  </si>
  <si>
    <t>Kompas</t>
    <phoneticPr fontId="2"/>
  </si>
  <si>
    <t>種別</t>
    <rPh sb="0" eb="2">
      <t>シュベツ</t>
    </rPh>
    <phoneticPr fontId="2"/>
  </si>
  <si>
    <t>注記</t>
    <rPh sb="0" eb="2">
      <t>チュウキ</t>
    </rPh>
    <phoneticPr fontId="2"/>
  </si>
  <si>
    <t>総額
①+②+③</t>
    <rPh sb="0" eb="2">
      <t>ソウガク</t>
    </rPh>
    <phoneticPr fontId="2"/>
  </si>
  <si>
    <t>③特定課税
対象分</t>
    <rPh sb="1" eb="3">
      <t>トクテイ</t>
    </rPh>
    <rPh sb="3" eb="5">
      <t>カゼイ</t>
    </rPh>
    <rPh sb="6" eb="8">
      <t>タイショウ</t>
    </rPh>
    <rPh sb="8" eb="9">
      <t>ブン</t>
    </rPh>
    <phoneticPr fontId="2"/>
  </si>
  <si>
    <t>②消費税及び
地方消費税
額</t>
    <phoneticPr fontId="2"/>
  </si>
  <si>
    <t>①課税分
本体価格
（送料含）</t>
    <rPh sb="1" eb="3">
      <t>カゼイ</t>
    </rPh>
    <rPh sb="3" eb="4">
      <t>ブン</t>
    </rPh>
    <rPh sb="5" eb="7">
      <t>ホンタイ</t>
    </rPh>
    <rPh sb="7" eb="9">
      <t>カカク</t>
    </rPh>
    <rPh sb="11" eb="13">
      <t>ソウリョウ</t>
    </rPh>
    <rPh sb="13" eb="14">
      <t>フク</t>
    </rPh>
    <phoneticPr fontId="2"/>
  </si>
  <si>
    <t>発注部数</t>
    <rPh sb="0" eb="2">
      <t>ハッチュウ</t>
    </rPh>
    <rPh sb="2" eb="4">
      <t>ブスウ</t>
    </rPh>
    <phoneticPr fontId="2"/>
  </si>
  <si>
    <t>備考</t>
    <rPh sb="0" eb="2">
      <t>ビコウ</t>
    </rPh>
    <phoneticPr fontId="2"/>
  </si>
  <si>
    <t>刊行頻度</t>
    <rPh sb="0" eb="2">
      <t>カンコウ</t>
    </rPh>
    <rPh sb="2" eb="4">
      <t>ヒンド</t>
    </rPh>
    <phoneticPr fontId="2"/>
  </si>
  <si>
    <t>購読形態</t>
    <rPh sb="0" eb="2">
      <t>コウドク</t>
    </rPh>
    <phoneticPr fontId="2"/>
  </si>
  <si>
    <t>巻号</t>
    <rPh sb="0" eb="2">
      <t>カンゴウ</t>
    </rPh>
    <phoneticPr fontId="2"/>
  </si>
  <si>
    <t>ISSN
または
刊行地</t>
    <rPh sb="9" eb="11">
      <t>カンコウ</t>
    </rPh>
    <rPh sb="11" eb="12">
      <t>チ</t>
    </rPh>
    <phoneticPr fontId="2"/>
  </si>
  <si>
    <t>タイトル</t>
    <phoneticPr fontId="2"/>
  </si>
  <si>
    <t>発注ID</t>
  </si>
  <si>
    <t>No.</t>
  </si>
  <si>
    <t>　 「③特定課税対象分」欄には、海外で提供される電子媒体のライセンス料（リバースチャージ方式による納税額は含まない）を記載すること。</t>
    <rPh sb="4" eb="6">
      <t>トクテイ</t>
    </rPh>
    <rPh sb="6" eb="8">
      <t>カゼイ</t>
    </rPh>
    <rPh sb="8" eb="10">
      <t>タイショウ</t>
    </rPh>
    <rPh sb="10" eb="11">
      <t>ブン</t>
    </rPh>
    <rPh sb="12" eb="13">
      <t>ラン</t>
    </rPh>
    <rPh sb="59" eb="61">
      <t>キサイ</t>
    </rPh>
    <phoneticPr fontId="2"/>
  </si>
  <si>
    <t>(4)「①課税分本体価格（送料含）」欄には、冊子体の本体価格（送料含）及び海外で提供される電子媒体の購読にかかる手数料を記載すること。</t>
    <rPh sb="5" eb="7">
      <t>カゼイ</t>
    </rPh>
    <rPh sb="7" eb="8">
      <t>ブン</t>
    </rPh>
    <rPh sb="8" eb="10">
      <t>ホンタイ</t>
    </rPh>
    <rPh sb="10" eb="12">
      <t>カカク</t>
    </rPh>
    <rPh sb="13" eb="15">
      <t>ソウリョウ</t>
    </rPh>
    <rPh sb="15" eb="16">
      <t>フク</t>
    </rPh>
    <rPh sb="18" eb="19">
      <t>ラン</t>
    </rPh>
    <rPh sb="31" eb="33">
      <t>ソウリョウ</t>
    </rPh>
    <rPh sb="33" eb="34">
      <t>フク</t>
    </rPh>
    <rPh sb="60" eb="62">
      <t>キサイ</t>
    </rPh>
    <phoneticPr fontId="2"/>
  </si>
  <si>
    <t>(3) 見積対象としている刊行物に、休廃刊や誌名変更など書誌事項の変更がある場合は、その旨を見積書に明示すること。</t>
  </si>
  <si>
    <t>(2) セットのものは、セット価格を適用する。どれとどれがセットか注記し、セットに含まれる各資料に対して按分した価格を見積金額に記載すること。</t>
  </si>
  <si>
    <t>【見積りにあたっての注意事項】</t>
    <rPh sb="1" eb="3">
      <t>ミツモ</t>
    </rPh>
    <rPh sb="10" eb="12">
      <t>チュウイ</t>
    </rPh>
    <rPh sb="12" eb="14">
      <t>ジコウ</t>
    </rPh>
    <phoneticPr fontId="2"/>
  </si>
  <si>
    <r>
      <t>　 「②消費税及び地方消費税額」欄には課税分本体価格の消費税及び地方消費税額を記載すること。</t>
    </r>
    <r>
      <rPr>
        <b/>
        <u/>
        <sz val="10"/>
        <color theme="1"/>
        <rFont val="游ゴシック"/>
        <family val="3"/>
        <charset val="128"/>
        <scheme val="minor"/>
      </rPr>
      <t>種別の「新聞※」は軽減税率適用対象。</t>
    </r>
    <rPh sb="34" eb="36">
      <t>ショウヒ</t>
    </rPh>
    <rPh sb="46" eb="48">
      <t>シュベツ</t>
    </rPh>
    <phoneticPr fontId="2"/>
  </si>
  <si>
    <t>(1)  見積金額は、配送料金を含んだ価格とする。輸送方法は備考の通り、航空便又は船便とし、その他の輸送方法で納入する場合は、その旨を注記して見積金額を記載すること。</t>
    <rPh sb="25" eb="27">
      <t>ユソウ</t>
    </rPh>
    <rPh sb="27" eb="29">
      <t>ホウホウ</t>
    </rPh>
    <rPh sb="39" eb="40">
      <t>マタ</t>
    </rPh>
    <rPh sb="50" eb="52">
      <t>ユソウ</t>
    </rPh>
    <phoneticPr fontId="2"/>
  </si>
  <si>
    <t>Koh Santepheap Daily</t>
    <phoneticPr fontId="2"/>
  </si>
  <si>
    <t>カンボジア</t>
    <phoneticPr fontId="2"/>
  </si>
  <si>
    <t>Gatra</t>
    <phoneticPr fontId="2"/>
  </si>
  <si>
    <t>Philippine Political Science Journal</t>
    <phoneticPr fontId="2"/>
  </si>
  <si>
    <t>Gulf business</t>
    <phoneticPr fontId="2"/>
  </si>
  <si>
    <t>電子</t>
    <phoneticPr fontId="2"/>
  </si>
  <si>
    <t>風傳媒(新新聞周刊)</t>
    <rPh sb="0" eb="1">
      <t>カゼ</t>
    </rPh>
    <rPh sb="1" eb="2">
      <t>デン</t>
    </rPh>
    <rPh sb="2" eb="3">
      <t>バイ</t>
    </rPh>
    <rPh sb="7" eb="8">
      <t>シュウ</t>
    </rPh>
    <phoneticPr fontId="2"/>
  </si>
  <si>
    <t>タイ</t>
    <phoneticPr fontId="2"/>
  </si>
  <si>
    <t>01154451</t>
    <phoneticPr fontId="2"/>
  </si>
  <si>
    <t>年1回刊</t>
    <rPh sb="0" eb="1">
      <t>ネン</t>
    </rPh>
    <rPh sb="2" eb="3">
      <t>カイ</t>
    </rPh>
    <rPh sb="3" eb="4">
      <t>カン</t>
    </rPh>
    <phoneticPr fontId="2"/>
  </si>
  <si>
    <t>Ethnic Affairs. -- Ministry of Information, Govt. of Republic of the Union of Myanmar.</t>
    <phoneticPr fontId="2"/>
  </si>
  <si>
    <t>ミャンマー</t>
    <phoneticPr fontId="2"/>
  </si>
  <si>
    <t>隔週刊</t>
    <rPh sb="0" eb="2">
      <t>カクシュウ</t>
    </rPh>
    <rPh sb="2" eb="3">
      <t>カン</t>
    </rPh>
    <phoneticPr fontId="2"/>
  </si>
  <si>
    <t>季刊</t>
    <phoneticPr fontId="2"/>
  </si>
  <si>
    <t>Mizzima weekly : Myanmar news &amp; insight. -- Mizzima Media Group, 200-.</t>
    <phoneticPr fontId="2"/>
  </si>
  <si>
    <t>管理番号</t>
    <rPh sb="0" eb="4">
      <t>カンリバンゴウ</t>
    </rPh>
    <phoneticPr fontId="2"/>
  </si>
  <si>
    <t>2023.4-2024.3</t>
    <phoneticPr fontId="2"/>
  </si>
  <si>
    <t>Prisma</t>
    <phoneticPr fontId="2"/>
  </si>
  <si>
    <t>Égypte/Monde arabe</t>
    <phoneticPr fontId="2"/>
  </si>
  <si>
    <r>
      <rPr>
        <sz val="10"/>
        <color theme="1"/>
        <rFont val="Courier New"/>
        <family val="3"/>
        <charset val="178"/>
      </rPr>
      <t>المستقبل</t>
    </r>
    <r>
      <rPr>
        <sz val="10"/>
        <color theme="1"/>
        <rFont val="Arial"/>
        <family val="3"/>
        <charset val="178"/>
      </rPr>
      <t xml:space="preserve"> </t>
    </r>
    <r>
      <rPr>
        <sz val="10"/>
        <color theme="1"/>
        <rFont val="Courier New"/>
        <family val="3"/>
        <charset val="178"/>
      </rPr>
      <t>العربي</t>
    </r>
    <r>
      <rPr>
        <sz val="10"/>
        <color theme="1"/>
        <rFont val="游ゴシック"/>
        <family val="3"/>
        <charset val="128"/>
        <scheme val="minor"/>
      </rPr>
      <t>＝Al Mustaqbal al Arabi</t>
    </r>
    <phoneticPr fontId="2"/>
  </si>
  <si>
    <t>Journal of the Gulf and Arabian Peninsula Studies</t>
    <phoneticPr fontId="2"/>
  </si>
  <si>
    <t>Journal of Social Sciences</t>
    <phoneticPr fontId="2"/>
  </si>
  <si>
    <t xml:space="preserve">The Express Tribune </t>
    <phoneticPr fontId="2"/>
  </si>
  <si>
    <t>Utusan Malaysia</t>
    <phoneticPr fontId="2"/>
  </si>
  <si>
    <t>Myanmar alin. -- [Burmese ed.].</t>
    <phoneticPr fontId="2"/>
  </si>
  <si>
    <r>
      <rPr>
        <sz val="10"/>
        <color theme="1"/>
        <rFont val="Tahoma"/>
        <family val="2"/>
        <charset val="222"/>
      </rPr>
      <t>มติชน</t>
    </r>
    <r>
      <rPr>
        <sz val="10"/>
        <color theme="1"/>
        <rFont val="游ゴシック"/>
        <family val="2"/>
        <scheme val="minor"/>
      </rPr>
      <t xml:space="preserve"> = Matichon</t>
    </r>
    <phoneticPr fontId="2"/>
  </si>
  <si>
    <r>
      <t>朝鮮日報||</t>
    </r>
    <r>
      <rPr>
        <sz val="10"/>
        <color theme="1"/>
        <rFont val="Malgun Gothic"/>
        <family val="2"/>
        <charset val="129"/>
      </rPr>
      <t>조선</t>
    </r>
    <r>
      <rPr>
        <sz val="10"/>
        <color theme="1"/>
        <rFont val="游ゴシック"/>
        <family val="3"/>
        <charset val="128"/>
        <scheme val="minor"/>
      </rPr>
      <t xml:space="preserve"> </t>
    </r>
    <r>
      <rPr>
        <sz val="10"/>
        <color theme="1"/>
        <rFont val="Malgun Gothic"/>
        <family val="2"/>
        <charset val="129"/>
      </rPr>
      <t>일보</t>
    </r>
    <phoneticPr fontId="2"/>
  </si>
  <si>
    <r>
      <t>東亜日報 = The Dong</t>
    </r>
    <r>
      <rPr>
        <sz val="10"/>
        <color theme="1"/>
        <rFont val="ＭＳ 明朝"/>
        <family val="1"/>
        <charset val="128"/>
      </rPr>
      <t>₋</t>
    </r>
    <r>
      <rPr>
        <sz val="10"/>
        <color theme="1"/>
        <rFont val="游ゴシック"/>
        <family val="3"/>
        <charset val="128"/>
        <scheme val="minor"/>
      </rPr>
      <t>a Libo||</t>
    </r>
    <r>
      <rPr>
        <sz val="10"/>
        <color theme="1"/>
        <rFont val="Malgun Gothic"/>
        <family val="2"/>
        <charset val="129"/>
      </rPr>
      <t>동아</t>
    </r>
    <r>
      <rPr>
        <sz val="10"/>
        <color theme="1"/>
        <rFont val="游ゴシック"/>
        <family val="3"/>
        <charset val="128"/>
        <scheme val="minor"/>
      </rPr>
      <t xml:space="preserve"> </t>
    </r>
    <r>
      <rPr>
        <sz val="10"/>
        <color theme="1"/>
        <rFont val="Malgun Gothic"/>
        <family val="2"/>
        <charset val="129"/>
      </rPr>
      <t>일보</t>
    </r>
    <phoneticPr fontId="2"/>
  </si>
  <si>
    <r>
      <rPr>
        <sz val="10"/>
        <color theme="1"/>
        <rFont val="Malgun Gothic"/>
        <family val="2"/>
        <charset val="129"/>
      </rPr>
      <t>매일경제</t>
    </r>
    <r>
      <rPr>
        <sz val="10"/>
        <color theme="1"/>
        <rFont val="游ゴシック"/>
        <family val="3"/>
        <charset val="128"/>
        <scheme val="minor"/>
      </rPr>
      <t xml:space="preserve"> (毎日経済新聞) = Maeil Business Newspaper||</t>
    </r>
    <r>
      <rPr>
        <sz val="10"/>
        <color theme="1"/>
        <rFont val="Malgun Gothic"/>
        <family val="2"/>
        <charset val="129"/>
      </rPr>
      <t>매일</t>
    </r>
    <r>
      <rPr>
        <sz val="10"/>
        <color theme="1"/>
        <rFont val="游ゴシック"/>
        <family val="3"/>
        <charset val="128"/>
        <scheme val="minor"/>
      </rPr>
      <t xml:space="preserve"> </t>
    </r>
    <r>
      <rPr>
        <sz val="10"/>
        <color theme="1"/>
        <rFont val="Malgun Gothic"/>
        <family val="2"/>
        <charset val="129"/>
      </rPr>
      <t>경제</t>
    </r>
    <phoneticPr fontId="2"/>
  </si>
  <si>
    <r>
      <t>The Gazette of the Republic of the Union of Myanmar =Praññ</t>
    </r>
    <r>
      <rPr>
        <sz val="10"/>
        <color theme="1"/>
        <rFont val="Courier New"/>
        <family val="3"/>
        <charset val="1"/>
      </rPr>
      <t>ʿ</t>
    </r>
    <r>
      <rPr>
        <sz val="10"/>
        <color theme="1"/>
        <rFont val="游ゴシック"/>
        <family val="3"/>
        <charset val="128"/>
        <scheme val="minor"/>
      </rPr>
      <t xml:space="preserve"> tho</t>
    </r>
    <r>
      <rPr>
        <sz val="10"/>
        <color theme="1"/>
        <rFont val="游ゴシック"/>
        <family val="2"/>
        <scheme val="minor"/>
      </rPr>
      <t>ṅ</t>
    </r>
    <r>
      <rPr>
        <sz val="10"/>
        <color theme="1"/>
        <rFont val="Calibri"/>
        <family val="2"/>
        <charset val="1"/>
      </rPr>
      <t>ʿ</t>
    </r>
    <r>
      <rPr>
        <sz val="10"/>
        <color theme="1"/>
        <rFont val="游ゴシック"/>
        <family val="3"/>
        <charset val="128"/>
        <scheme val="minor"/>
      </rPr>
      <t xml:space="preserve"> cu sammata Mran</t>
    </r>
    <r>
      <rPr>
        <sz val="10"/>
        <color theme="1"/>
        <rFont val="Courier New"/>
        <family val="3"/>
        <charset val="1"/>
      </rPr>
      <t>ʿ</t>
    </r>
    <r>
      <rPr>
        <sz val="10"/>
        <color theme="1"/>
        <rFont val="游ゴシック"/>
        <family val="3"/>
        <charset val="128"/>
        <scheme val="minor"/>
      </rPr>
      <t xml:space="preserve"> mā nui</t>
    </r>
    <r>
      <rPr>
        <sz val="10"/>
        <color theme="1"/>
        <rFont val="游ゴシック"/>
        <family val="2"/>
        <scheme val="minor"/>
      </rPr>
      <t>ṅ</t>
    </r>
    <r>
      <rPr>
        <sz val="10"/>
        <color theme="1"/>
        <rFont val="Calibri"/>
        <family val="2"/>
        <charset val="1"/>
      </rPr>
      <t>ʿ</t>
    </r>
    <r>
      <rPr>
        <sz val="10"/>
        <color theme="1"/>
        <rFont val="游ゴシック"/>
        <family val="3"/>
        <charset val="128"/>
        <scheme val="minor"/>
      </rPr>
      <t xml:space="preserve"> </t>
    </r>
    <r>
      <rPr>
        <sz val="10"/>
        <color theme="1"/>
        <rFont val="游ゴシック"/>
        <family val="2"/>
        <scheme val="minor"/>
      </rPr>
      <t>ṅ</t>
    </r>
    <r>
      <rPr>
        <sz val="10"/>
        <color theme="1"/>
        <rFont val="游ゴシック"/>
        <family val="3"/>
        <charset val="128"/>
        <scheme val="minor"/>
      </rPr>
      <t>a</t>
    </r>
    <r>
      <rPr>
        <sz val="10"/>
        <color theme="1"/>
        <rFont val="游ゴシック"/>
        <family val="2"/>
        <scheme val="minor"/>
      </rPr>
      <t>ṃ</t>
    </r>
    <r>
      <rPr>
        <sz val="10"/>
        <color theme="1"/>
        <rFont val="游ゴシック"/>
        <family val="3"/>
        <charset val="128"/>
        <scheme val="minor"/>
      </rPr>
      <t xml:space="preserve"> to</t>
    </r>
    <r>
      <rPr>
        <sz val="10"/>
        <color theme="1"/>
        <rFont val="Courier New"/>
        <family val="3"/>
        <charset val="1"/>
      </rPr>
      <t>ʿ</t>
    </r>
    <r>
      <rPr>
        <sz val="10"/>
        <color theme="1"/>
        <rFont val="游ゴシック"/>
        <family val="3"/>
        <charset val="128"/>
        <scheme val="minor"/>
      </rPr>
      <t xml:space="preserve"> Pran</t>
    </r>
    <r>
      <rPr>
        <sz val="10"/>
        <color theme="1"/>
        <rFont val="Courier New"/>
        <family val="3"/>
        <charset val="1"/>
      </rPr>
      <t>ʿ</t>
    </r>
    <r>
      <rPr>
        <sz val="10"/>
        <color theme="1"/>
        <rFont val="游ゴシック"/>
        <family val="3"/>
        <charset val="128"/>
        <scheme val="minor"/>
      </rPr>
      <t xml:space="preserve"> tam</t>
    </r>
    <r>
      <rPr>
        <sz val="10"/>
        <color theme="1"/>
        <rFont val="Courier New"/>
        <family val="3"/>
        <charset val="1"/>
      </rPr>
      <t>ʿ</t>
    </r>
    <r>
      <rPr>
        <sz val="10"/>
        <color theme="1"/>
        <rFont val="游ゴシック"/>
        <family val="3"/>
        <charset val="128"/>
        <scheme val="minor"/>
      </rPr>
      <t>"</t>
    </r>
    <phoneticPr fontId="2"/>
  </si>
  <si>
    <t>OR00001036</t>
    <phoneticPr fontId="2"/>
  </si>
  <si>
    <t>Frontier Myanmar : leading the way. -- Black Knight Media, 201-.</t>
    <phoneticPr fontId="2"/>
  </si>
  <si>
    <t>OR00001113</t>
    <phoneticPr fontId="2"/>
  </si>
  <si>
    <t>OR00001114</t>
    <phoneticPr fontId="2"/>
  </si>
  <si>
    <t>Myanmar Affairs. -- Ministry of Information, Govt. of Republic of the Union of Myanmar.</t>
    <phoneticPr fontId="2"/>
  </si>
  <si>
    <t>OR00001030</t>
    <phoneticPr fontId="2"/>
  </si>
  <si>
    <t>Veja / Editora Abril</t>
    <phoneticPr fontId="2"/>
  </si>
  <si>
    <r>
      <rPr>
        <sz val="10"/>
        <color theme="1"/>
        <rFont val="Tahoma"/>
        <family val="2"/>
        <charset val="222"/>
      </rPr>
      <t>ฟ้าเดียวกัน</t>
    </r>
    <r>
      <rPr>
        <sz val="10"/>
        <color theme="1"/>
        <rFont val="游ゴシック"/>
        <family val="2"/>
        <scheme val="minor"/>
      </rPr>
      <t xml:space="preserve"> Fa dieo kan</t>
    </r>
    <phoneticPr fontId="2"/>
  </si>
  <si>
    <r>
      <rPr>
        <sz val="10"/>
        <color theme="1"/>
        <rFont val="Tahoma"/>
        <family val="2"/>
        <charset val="222"/>
      </rPr>
      <t>รัฐศาสตร์สาร</t>
    </r>
    <r>
      <rPr>
        <sz val="10"/>
        <color theme="1"/>
        <rFont val="游ゴシック"/>
        <family val="2"/>
        <scheme val="minor"/>
      </rPr>
      <t xml:space="preserve"> = The journal of political science</t>
    </r>
    <phoneticPr fontId="2"/>
  </si>
  <si>
    <r>
      <rPr>
        <sz val="10"/>
        <color theme="1"/>
        <rFont val="Tahoma"/>
        <family val="2"/>
        <charset val="222"/>
      </rPr>
      <t>มติชน</t>
    </r>
    <r>
      <rPr>
        <sz val="10"/>
        <color theme="1"/>
        <rFont val="游ゴシック"/>
        <family val="3"/>
        <charset val="128"/>
        <scheme val="minor"/>
      </rPr>
      <t xml:space="preserve"> </t>
    </r>
    <r>
      <rPr>
        <sz val="10"/>
        <color theme="1"/>
        <rFont val="Tahoma"/>
        <family val="2"/>
        <charset val="222"/>
      </rPr>
      <t>สุดสัปดาห์</t>
    </r>
    <r>
      <rPr>
        <sz val="10"/>
        <color theme="1"/>
        <rFont val="游ゴシック"/>
        <family val="3"/>
        <charset val="128"/>
        <scheme val="minor"/>
      </rPr>
      <t xml:space="preserve"> = Matichon sutsapdā. Matichon weekly　-- </t>
    </r>
    <r>
      <rPr>
        <sz val="10"/>
        <color theme="1"/>
        <rFont val="Tahoma"/>
        <family val="2"/>
        <charset val="222"/>
      </rPr>
      <t>บริษัท</t>
    </r>
    <r>
      <rPr>
        <sz val="10"/>
        <color theme="1"/>
        <rFont val="游ゴシック"/>
        <family val="3"/>
        <charset val="128"/>
        <scheme val="minor"/>
      </rPr>
      <t xml:space="preserve"> </t>
    </r>
    <r>
      <rPr>
        <sz val="10"/>
        <color theme="1"/>
        <rFont val="Tahoma"/>
        <family val="2"/>
        <charset val="222"/>
      </rPr>
      <t>มติชน</t>
    </r>
    <r>
      <rPr>
        <sz val="10"/>
        <color theme="1"/>
        <rFont val="游ゴシック"/>
        <family val="3"/>
        <charset val="128"/>
        <scheme val="minor"/>
      </rPr>
      <t>, 19--.</t>
    </r>
    <phoneticPr fontId="2"/>
  </si>
  <si>
    <t>2023.4-2024.3</t>
  </si>
  <si>
    <t>2023.4-2024.3
〔2023(Apr)-2024(Mar)〕</t>
    <phoneticPr fontId="2"/>
  </si>
  <si>
    <t>2023.4-2024.3
（vol.44）</t>
    <phoneticPr fontId="2"/>
  </si>
  <si>
    <t>2023.4-2024.3
（Cilt 20. no.77-80）</t>
    <phoneticPr fontId="2"/>
  </si>
  <si>
    <t>2023.4-2024.3
(103, 104)</t>
    <phoneticPr fontId="2"/>
  </si>
  <si>
    <t>2023.4-2024.3
(vol.21)</t>
    <phoneticPr fontId="2"/>
  </si>
  <si>
    <t>2023.4-2024.3
(vol.44)</t>
    <phoneticPr fontId="2"/>
  </si>
  <si>
    <t>2023.4-2024.3
(第51巻)</t>
    <phoneticPr fontId="2"/>
  </si>
  <si>
    <t>2023.4-2024.3
〔132(4)-133(3)〕</t>
    <phoneticPr fontId="2"/>
  </si>
  <si>
    <t>2023.4-2024.3
(第74巻)</t>
    <phoneticPr fontId="2"/>
  </si>
  <si>
    <t>2023.4-2024.3
(2023年5月号～2024年4月号)</t>
    <phoneticPr fontId="2"/>
  </si>
  <si>
    <t>2023.4-2024.3
〔117(4)-118(3)〕</t>
    <phoneticPr fontId="2"/>
  </si>
  <si>
    <t>OR00002714</t>
    <phoneticPr fontId="2"/>
  </si>
  <si>
    <t>OR00002698</t>
    <phoneticPr fontId="2"/>
  </si>
  <si>
    <t>OR00002694</t>
    <phoneticPr fontId="2"/>
  </si>
  <si>
    <t>OR00002706</t>
    <phoneticPr fontId="2"/>
  </si>
  <si>
    <t>OR00002700</t>
  </si>
  <si>
    <t>OR00002702</t>
    <phoneticPr fontId="2"/>
  </si>
  <si>
    <t>OR00002709</t>
  </si>
  <si>
    <t>OR00002727</t>
  </si>
  <si>
    <t>OR00002725</t>
  </si>
  <si>
    <t>OR00002726</t>
  </si>
  <si>
    <t>OR00002692</t>
    <phoneticPr fontId="2"/>
  </si>
  <si>
    <t>OR00002704</t>
  </si>
  <si>
    <t>OR00002693</t>
  </si>
  <si>
    <t>OR00002712</t>
  </si>
  <si>
    <t>OR00002695</t>
  </si>
  <si>
    <t>OR00002696</t>
  </si>
  <si>
    <t>OR00002697</t>
  </si>
  <si>
    <t>OR00002699</t>
  </si>
  <si>
    <t>OR00002701</t>
  </si>
  <si>
    <t>OR00002713</t>
  </si>
  <si>
    <t>OR00002703</t>
  </si>
  <si>
    <t>OR00002705</t>
  </si>
  <si>
    <t>OR00002707</t>
  </si>
  <si>
    <t>OR00002715</t>
  </si>
  <si>
    <t>OR00001110</t>
  </si>
  <si>
    <t>OR00002708</t>
  </si>
  <si>
    <t>OR00002711</t>
  </si>
  <si>
    <t>OR00002710</t>
  </si>
  <si>
    <t>OR00002716</t>
  </si>
  <si>
    <t>OR00002717</t>
  </si>
  <si>
    <t>OR00002718</t>
  </si>
  <si>
    <t>OR00002719</t>
  </si>
  <si>
    <t>OR00002720</t>
  </si>
  <si>
    <t>OR00002721</t>
  </si>
  <si>
    <t>OR00002722</t>
  </si>
  <si>
    <t>OR00002723</t>
  </si>
  <si>
    <t>OR00002724</t>
  </si>
  <si>
    <t>データベース</t>
    <phoneticPr fontId="2"/>
  </si>
  <si>
    <t>07524412</t>
    <phoneticPr fontId="2"/>
  </si>
  <si>
    <t>年2回刊</t>
    <rPh sb="0" eb="1">
      <t>ネン</t>
    </rPh>
    <rPh sb="2" eb="4">
      <t>カイカン</t>
    </rPh>
    <phoneticPr fontId="2"/>
  </si>
  <si>
    <t>03016269</t>
    <phoneticPr fontId="2"/>
  </si>
  <si>
    <t>月刊</t>
    <rPh sb="0" eb="2">
      <t>ゲッカン</t>
    </rPh>
    <phoneticPr fontId="2"/>
  </si>
  <si>
    <t>02544288</t>
    <phoneticPr fontId="2"/>
  </si>
  <si>
    <t>季刊</t>
    <rPh sb="0" eb="2">
      <t>キカン</t>
    </rPh>
    <phoneticPr fontId="2"/>
  </si>
  <si>
    <t>02531097</t>
    <phoneticPr fontId="2"/>
  </si>
  <si>
    <r>
      <t xml:space="preserve">新聞
</t>
    </r>
    <r>
      <rPr>
        <sz val="8"/>
        <color theme="1"/>
        <rFont val="游ゴシック"/>
        <family val="3"/>
        <charset val="128"/>
        <scheme val="minor"/>
      </rPr>
      <t>（日曜版）</t>
    </r>
    <rPh sb="4" eb="6">
      <t>ニチヨウ</t>
    </rPh>
    <rPh sb="6" eb="7">
      <t>バン</t>
    </rPh>
    <phoneticPr fontId="2"/>
  </si>
  <si>
    <t>08531706</t>
    <phoneticPr fontId="2"/>
  </si>
  <si>
    <t>09710639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</si>
</sst>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9"/>
      <color theme="1"/>
      <name val="游ゴシック Light"/>
      <family val="3"/>
      <charset val="128"/>
      <scheme val="major"/>
    </font>
    <font>
      <sz val="10"/>
      <color theme="1"/>
      <name val="游ゴシック Light"/>
      <family val="3"/>
      <charset val="128"/>
      <scheme val="major"/>
    </font>
    <font>
      <sz val="8"/>
      <color theme="1"/>
      <name val="游ゴシック"/>
      <family val="3"/>
      <charset val="128"/>
      <scheme val="minor"/>
    </font>
    <font>
      <b/>
      <sz val="10"/>
      <color theme="1"/>
      <name val="游ゴシック"/>
      <family val="2"/>
      <scheme val="minor"/>
    </font>
    <font>
      <b/>
      <sz val="9.5"/>
      <color theme="1"/>
      <name val="游ゴシック"/>
      <family val="3"/>
      <charset val="128"/>
      <scheme val="minor"/>
    </font>
    <font>
      <b/>
      <sz val="10"/>
      <color theme="1"/>
      <name val="游ゴシック"/>
      <family val="3"/>
      <charset val="128"/>
      <scheme val="minor"/>
    </font>
    <font>
      <b/>
      <sz val="9"/>
      <color theme="1"/>
      <name val="游ゴシック Light"/>
      <family val="3"/>
      <charset val="128"/>
      <scheme val="major"/>
    </font>
    <font>
      <b/>
      <u/>
      <sz val="10"/>
      <color theme="1"/>
      <name val="游ゴシック"/>
      <family val="3"/>
      <charset val="128"/>
      <scheme val="minor"/>
    </font>
    <font>
      <sz val="10"/>
      <color theme="1"/>
      <name val="Arial"/>
      <family val="3"/>
      <charset val="178"/>
    </font>
    <font>
      <sz val="10"/>
      <color theme="1"/>
      <name val="游ゴシック"/>
      <family val="3"/>
      <charset val="178"/>
      <scheme val="minor"/>
    </font>
    <font>
      <sz val="10"/>
      <color theme="1"/>
      <name val="Courier New"/>
      <family val="3"/>
      <charset val="178"/>
    </font>
    <font>
      <sz val="10"/>
      <color theme="1"/>
      <name val="游ゴシック"/>
      <family val="2"/>
      <charset val="222"/>
      <scheme val="minor"/>
    </font>
    <font>
      <sz val="10"/>
      <color theme="1"/>
      <name val="Tahoma"/>
      <family val="2"/>
      <charset val="222"/>
    </font>
    <font>
      <sz val="10"/>
      <color theme="1"/>
      <name val="游ゴシック"/>
      <family val="2"/>
      <charset val="129"/>
      <scheme val="minor"/>
    </font>
    <font>
      <sz val="10"/>
      <color theme="1"/>
      <name val="Malgun Gothic"/>
      <family val="2"/>
      <charset val="129"/>
    </font>
    <font>
      <sz val="10"/>
      <color theme="1"/>
      <name val="ＭＳ 明朝"/>
      <family val="1"/>
      <charset val="128"/>
    </font>
    <font>
      <sz val="10"/>
      <color theme="1"/>
      <name val="Courier New"/>
      <family val="3"/>
      <charset val="1"/>
    </font>
    <font>
      <sz val="10"/>
      <color theme="1"/>
      <name val="Calibri"/>
      <family val="2"/>
      <charset val="1"/>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58">
    <xf numFmtId="0" fontId="0" fillId="0" borderId="0" xfId="0"/>
    <xf numFmtId="0" fontId="3" fillId="0" borderId="0" xfId="0" applyFont="1" applyAlignment="1">
      <alignment horizontal="center" shrinkToFit="1"/>
    </xf>
    <xf numFmtId="0" fontId="0" fillId="0" borderId="0" xfId="0" applyAlignment="1">
      <alignment horizontal="center" wrapText="1"/>
    </xf>
    <xf numFmtId="0" fontId="0" fillId="0" borderId="0" xfId="0" applyAlignment="1">
      <alignment horizontal="center" shrinkToFit="1"/>
    </xf>
    <xf numFmtId="0" fontId="0" fillId="0" borderId="0" xfId="0" applyAlignment="1">
      <alignment wrapText="1"/>
    </xf>
    <xf numFmtId="0" fontId="4" fillId="0" borderId="0" xfId="0" applyFont="1"/>
    <xf numFmtId="0" fontId="5" fillId="0" borderId="0" xfId="0" applyFont="1" applyAlignment="1">
      <alignment horizontal="center"/>
    </xf>
    <xf numFmtId="0" fontId="3" fillId="0" borderId="0" xfId="0" applyFont="1"/>
    <xf numFmtId="0" fontId="4" fillId="0" borderId="1" xfId="0" applyFont="1" applyBorder="1"/>
    <xf numFmtId="3" fontId="4" fillId="0"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xf numFmtId="0" fontId="5" fillId="0" borderId="1" xfId="0" applyFont="1" applyFill="1" applyBorder="1" applyAlignment="1">
      <alignment horizontal="center"/>
    </xf>
    <xf numFmtId="0" fontId="3" fillId="0" borderId="1" xfId="0" applyFont="1" applyBorder="1"/>
    <xf numFmtId="0" fontId="4" fillId="0" borderId="1" xfId="0" applyFont="1" applyBorder="1" applyAlignment="1">
      <alignment horizontal="center" vertical="center" shrinkToFit="1"/>
    </xf>
    <xf numFmtId="0" fontId="6" fillId="0" borderId="1" xfId="0" quotePrefix="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 xfId="0" applyFont="1" applyFill="1" applyBorder="1"/>
    <xf numFmtId="0" fontId="4" fillId="0" borderId="1" xfId="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0" fontId="6" fillId="0" borderId="1" xfId="1" quotePrefix="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2" borderId="1" xfId="1" applyFont="1" applyFill="1" applyBorder="1" applyAlignment="1">
      <alignment horizontal="center" vertical="center" shrinkToFit="1"/>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shrinkToFit="1"/>
    </xf>
    <xf numFmtId="0" fontId="10" fillId="2" borderId="1" xfId="1" applyFont="1" applyFill="1" applyBorder="1" applyAlignment="1">
      <alignment horizontal="center" vertical="center"/>
    </xf>
    <xf numFmtId="0" fontId="11"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0" fillId="0" borderId="0" xfId="0" applyBorder="1"/>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1" applyFont="1" applyFill="1" applyBorder="1" applyAlignment="1">
      <alignment horizontal="left" vertical="center"/>
    </xf>
    <xf numFmtId="0" fontId="3" fillId="0" borderId="1" xfId="0" applyFont="1" applyBorder="1" applyAlignment="1">
      <alignment horizontal="left"/>
    </xf>
    <xf numFmtId="0" fontId="4" fillId="0" borderId="1" xfId="0" applyFont="1" applyBorder="1" applyAlignment="1">
      <alignment horizontal="center" vertical="center" wrapText="1" shrinkToFit="1"/>
    </xf>
    <xf numFmtId="0" fontId="4" fillId="0" borderId="1" xfId="1"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6" fillId="0" borderId="1" xfId="0" applyFont="1" applyFill="1" applyBorder="1" applyAlignment="1">
      <alignment vertical="center" wrapText="1"/>
    </xf>
    <xf numFmtId="0" fontId="18" fillId="0" borderId="1" xfId="0" applyFont="1" applyFill="1" applyBorder="1" applyAlignment="1">
      <alignment vertical="center" wrapText="1"/>
    </xf>
    <xf numFmtId="0" fontId="3" fillId="0" borderId="1" xfId="0" applyFont="1" applyFill="1" applyBorder="1" applyAlignment="1">
      <alignment vertical="center" wrapText="1"/>
    </xf>
    <xf numFmtId="0" fontId="14" fillId="0" borderId="1" xfId="0" applyFont="1" applyFill="1" applyBorder="1" applyAlignment="1">
      <alignment vertical="center" wrapText="1"/>
    </xf>
    <xf numFmtId="0" fontId="4" fillId="0" borderId="2" xfId="2" applyFont="1" applyBorder="1" applyAlignment="1">
      <alignment vertical="center"/>
    </xf>
    <xf numFmtId="0" fontId="4" fillId="0" borderId="0" xfId="2" applyFont="1" applyAlignment="1">
      <alignment vertical="center" wrapText="1"/>
    </xf>
    <xf numFmtId="0" fontId="4" fillId="0" borderId="0" xfId="2" applyFont="1" applyAlignment="1">
      <alignment vertical="center"/>
    </xf>
    <xf numFmtId="0" fontId="4" fillId="0" borderId="0" xfId="2" applyFont="1" applyBorder="1" applyAlignment="1">
      <alignment vertical="center"/>
    </xf>
  </cellXfs>
  <cellStyles count="3">
    <cellStyle name="標準" xfId="0" builtinId="0"/>
    <cellStyle name="標準 3" xfId="1" xr:uid="{00000000-0005-0000-0000-000001000000}"/>
    <cellStyle name="標準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CC86C-D302-4A35-8E89-253BA5743480}">
  <sheetPr>
    <pageSetUpPr fitToPage="1"/>
  </sheetPr>
  <dimension ref="A1:P55"/>
  <sheetViews>
    <sheetView tabSelected="1" view="pageLayout" zoomScaleNormal="100" zoomScaleSheetLayoutView="100" workbookViewId="0">
      <selection activeCell="D50" sqref="D50"/>
    </sheetView>
  </sheetViews>
  <sheetFormatPr defaultColWidth="8.8984375" defaultRowHeight="18" x14ac:dyDescent="0.45"/>
  <cols>
    <col min="1" max="1" width="5.5" customWidth="1"/>
    <col min="2" max="2" width="11.59765625" style="7" bestFit="1" customWidth="1"/>
    <col min="3" max="3" width="7.09765625" style="7" customWidth="1"/>
    <col min="4" max="4" width="24.19921875" style="4" bestFit="1" customWidth="1"/>
    <col min="5" max="5" width="15.09765625" style="6" customWidth="1"/>
    <col min="6" max="6" width="11" style="5" customWidth="1"/>
    <col min="7" max="7" width="8.3984375" style="4" customWidth="1"/>
    <col min="8" max="8" width="9" style="3" customWidth="1"/>
    <col min="9" max="9" width="8.19921875" style="2" customWidth="1"/>
    <col min="10" max="10" width="3.19921875" customWidth="1"/>
    <col min="11" max="11" width="9.19921875" customWidth="1"/>
    <col min="12" max="12" width="7.59765625" customWidth="1"/>
    <col min="13" max="13" width="11.5" customWidth="1"/>
    <col min="14" max="14" width="9.3984375" customWidth="1"/>
    <col min="15" max="15" width="7.3984375" customWidth="1"/>
    <col min="16" max="16" width="9.3984375" style="1" bestFit="1" customWidth="1"/>
  </cols>
  <sheetData>
    <row r="1" spans="1:16" ht="20.100000000000001" customHeight="1" x14ac:dyDescent="0.45">
      <c r="A1" s="55" t="s">
        <v>78</v>
      </c>
      <c r="B1" s="55"/>
      <c r="C1" s="55"/>
      <c r="D1" s="55"/>
      <c r="E1" s="55"/>
      <c r="F1" s="55"/>
      <c r="G1" s="55"/>
      <c r="H1" s="55"/>
      <c r="I1" s="55"/>
      <c r="J1" s="55"/>
      <c r="K1" s="55"/>
      <c r="L1" s="55"/>
      <c r="M1" s="55"/>
      <c r="N1" s="55"/>
      <c r="O1" s="55"/>
      <c r="P1" s="55"/>
    </row>
    <row r="2" spans="1:16" ht="20.25" customHeight="1" x14ac:dyDescent="0.45">
      <c r="A2" s="55" t="s">
        <v>80</v>
      </c>
      <c r="B2" s="55"/>
      <c r="C2" s="55"/>
      <c r="D2" s="55"/>
      <c r="E2" s="55"/>
      <c r="F2" s="55"/>
      <c r="G2" s="55"/>
      <c r="H2" s="55"/>
      <c r="I2" s="55"/>
      <c r="J2" s="55"/>
      <c r="K2" s="55"/>
      <c r="L2" s="55"/>
      <c r="M2" s="55"/>
      <c r="N2" s="55"/>
      <c r="O2" s="55"/>
      <c r="P2" s="55"/>
    </row>
    <row r="3" spans="1:16" ht="20.25" customHeight="1" x14ac:dyDescent="0.45">
      <c r="A3" s="56" t="s">
        <v>77</v>
      </c>
      <c r="B3" s="56"/>
      <c r="C3" s="56"/>
      <c r="D3" s="56"/>
      <c r="E3" s="56"/>
      <c r="F3" s="56"/>
      <c r="G3" s="56"/>
      <c r="H3" s="56"/>
      <c r="I3" s="56"/>
      <c r="J3" s="56"/>
      <c r="K3" s="56"/>
      <c r="L3" s="56"/>
      <c r="M3" s="56"/>
      <c r="N3" s="56"/>
      <c r="O3" s="56"/>
      <c r="P3" s="56"/>
    </row>
    <row r="4" spans="1:16" ht="20.25" customHeight="1" x14ac:dyDescent="0.45">
      <c r="A4" s="57" t="s">
        <v>76</v>
      </c>
      <c r="B4" s="57"/>
      <c r="C4" s="57"/>
      <c r="D4" s="57"/>
      <c r="E4" s="57"/>
      <c r="F4" s="57"/>
      <c r="G4" s="57"/>
      <c r="H4" s="57"/>
      <c r="I4" s="57"/>
      <c r="J4" s="57"/>
      <c r="K4" s="57"/>
      <c r="L4" s="57"/>
      <c r="M4" s="57"/>
      <c r="N4" s="57"/>
      <c r="O4" s="57"/>
      <c r="P4" s="57"/>
    </row>
    <row r="5" spans="1:16" s="42" customFormat="1" ht="20.25" customHeight="1" x14ac:dyDescent="0.45">
      <c r="A5" s="57" t="s">
        <v>75</v>
      </c>
      <c r="B5" s="57"/>
      <c r="C5" s="57"/>
      <c r="D5" s="57"/>
      <c r="E5" s="57"/>
      <c r="F5" s="57"/>
      <c r="G5" s="57"/>
      <c r="H5" s="57"/>
      <c r="I5" s="57"/>
      <c r="J5" s="57"/>
      <c r="K5" s="57"/>
      <c r="L5" s="57"/>
      <c r="M5" s="57"/>
      <c r="N5" s="57"/>
      <c r="O5" s="57"/>
      <c r="P5" s="57"/>
    </row>
    <row r="6" spans="1:16" s="42" customFormat="1" ht="20.25" customHeight="1" x14ac:dyDescent="0.45">
      <c r="A6" s="57" t="s">
        <v>79</v>
      </c>
      <c r="B6" s="57"/>
      <c r="C6" s="57"/>
      <c r="D6" s="57"/>
      <c r="E6" s="57"/>
      <c r="F6" s="57"/>
      <c r="G6" s="57"/>
      <c r="H6" s="57"/>
      <c r="I6" s="57"/>
      <c r="J6" s="57"/>
      <c r="K6" s="57"/>
      <c r="L6" s="57"/>
      <c r="M6" s="57"/>
      <c r="N6" s="57"/>
      <c r="O6" s="57"/>
      <c r="P6" s="57"/>
    </row>
    <row r="7" spans="1:16" ht="20.25" customHeight="1" x14ac:dyDescent="0.45">
      <c r="A7" s="54" t="s">
        <v>74</v>
      </c>
      <c r="B7" s="54"/>
      <c r="C7" s="54"/>
      <c r="D7" s="54"/>
      <c r="E7" s="54"/>
      <c r="F7" s="54"/>
      <c r="G7" s="54"/>
      <c r="H7" s="54"/>
      <c r="I7" s="54"/>
      <c r="J7" s="54"/>
      <c r="K7" s="54"/>
      <c r="L7" s="54"/>
      <c r="M7" s="54"/>
      <c r="N7" s="54"/>
      <c r="O7" s="54"/>
      <c r="P7" s="54"/>
    </row>
    <row r="8" spans="1:16" ht="79.5" customHeight="1" x14ac:dyDescent="0.45">
      <c r="A8" s="41" t="s">
        <v>73</v>
      </c>
      <c r="B8" s="39" t="s">
        <v>72</v>
      </c>
      <c r="C8" s="39" t="s">
        <v>96</v>
      </c>
      <c r="D8" s="37" t="s">
        <v>71</v>
      </c>
      <c r="E8" s="40" t="s">
        <v>70</v>
      </c>
      <c r="F8" s="39" t="s">
        <v>69</v>
      </c>
      <c r="G8" s="37" t="s">
        <v>68</v>
      </c>
      <c r="H8" s="38" t="s">
        <v>67</v>
      </c>
      <c r="I8" s="37" t="s">
        <v>66</v>
      </c>
      <c r="J8" s="37" t="s">
        <v>65</v>
      </c>
      <c r="K8" s="37" t="s">
        <v>64</v>
      </c>
      <c r="L8" s="37" t="s">
        <v>63</v>
      </c>
      <c r="M8" s="37" t="s">
        <v>62</v>
      </c>
      <c r="N8" s="37" t="s">
        <v>61</v>
      </c>
      <c r="O8" s="37" t="s">
        <v>60</v>
      </c>
      <c r="P8" s="36" t="s">
        <v>59</v>
      </c>
    </row>
    <row r="9" spans="1:16" ht="51" customHeight="1" x14ac:dyDescent="0.45">
      <c r="A9" s="15">
        <v>1</v>
      </c>
      <c r="B9" s="14" t="s">
        <v>133</v>
      </c>
      <c r="C9" s="43">
        <v>886159</v>
      </c>
      <c r="D9" s="13" t="s">
        <v>81</v>
      </c>
      <c r="E9" s="12" t="s">
        <v>82</v>
      </c>
      <c r="F9" s="11" t="s">
        <v>97</v>
      </c>
      <c r="G9" s="11" t="s">
        <v>10</v>
      </c>
      <c r="H9" s="23" t="s">
        <v>54</v>
      </c>
      <c r="I9" s="11" t="s">
        <v>32</v>
      </c>
      <c r="J9" s="10">
        <v>1</v>
      </c>
      <c r="K9" s="9"/>
      <c r="L9" s="9">
        <f>ROUNDDOWN(K9*0.08,0)</f>
        <v>0</v>
      </c>
      <c r="M9" s="9"/>
      <c r="N9" s="9">
        <f t="shared" ref="N9:N55" si="0">INT(K9+L9+M9)</f>
        <v>0</v>
      </c>
      <c r="O9" s="8"/>
      <c r="P9" s="47" t="s">
        <v>47</v>
      </c>
    </row>
    <row r="10" spans="1:16" ht="53.25" customHeight="1" x14ac:dyDescent="0.45">
      <c r="A10" s="15">
        <v>2</v>
      </c>
      <c r="B10" s="14" t="s">
        <v>134</v>
      </c>
      <c r="C10" s="43">
        <v>907763</v>
      </c>
      <c r="D10" s="13" t="s">
        <v>58</v>
      </c>
      <c r="E10" s="12" t="s">
        <v>56</v>
      </c>
      <c r="F10" s="11" t="s">
        <v>97</v>
      </c>
      <c r="G10" s="11" t="s">
        <v>57</v>
      </c>
      <c r="H10" s="20" t="s">
        <v>54</v>
      </c>
      <c r="I10" s="11" t="s">
        <v>32</v>
      </c>
      <c r="J10" s="10">
        <v>1</v>
      </c>
      <c r="K10" s="9"/>
      <c r="L10" s="9">
        <f>ROUNDDOWN(K10*0.08,0)</f>
        <v>0</v>
      </c>
      <c r="M10" s="9"/>
      <c r="N10" s="9">
        <f t="shared" si="0"/>
        <v>0</v>
      </c>
      <c r="O10" s="8"/>
      <c r="P10" s="47" t="s">
        <v>47</v>
      </c>
    </row>
    <row r="11" spans="1:16" ht="38.25" customHeight="1" x14ac:dyDescent="0.45">
      <c r="A11" s="15">
        <v>3</v>
      </c>
      <c r="B11" s="14" t="s">
        <v>135</v>
      </c>
      <c r="C11" s="43">
        <v>885867</v>
      </c>
      <c r="D11" s="32" t="s">
        <v>103</v>
      </c>
      <c r="E11" s="12" t="s">
        <v>55</v>
      </c>
      <c r="F11" s="11" t="s">
        <v>97</v>
      </c>
      <c r="G11" s="11" t="s">
        <v>13</v>
      </c>
      <c r="H11" s="23" t="s">
        <v>54</v>
      </c>
      <c r="I11" s="11" t="s">
        <v>32</v>
      </c>
      <c r="J11" s="10">
        <v>1</v>
      </c>
      <c r="K11" s="9"/>
      <c r="L11" s="9">
        <f>ROUNDDOWN(K11*0.08,0)</f>
        <v>0</v>
      </c>
      <c r="M11" s="9"/>
      <c r="N11" s="9">
        <f t="shared" si="0"/>
        <v>0</v>
      </c>
      <c r="O11" s="8"/>
      <c r="P11" s="47" t="s">
        <v>47</v>
      </c>
    </row>
    <row r="12" spans="1:16" ht="36" customHeight="1" x14ac:dyDescent="0.45">
      <c r="A12" s="15">
        <v>4</v>
      </c>
      <c r="B12" s="14" t="s">
        <v>136</v>
      </c>
      <c r="C12" s="43">
        <v>894785</v>
      </c>
      <c r="D12" s="13" t="s">
        <v>104</v>
      </c>
      <c r="E12" s="12" t="s">
        <v>52</v>
      </c>
      <c r="F12" s="11" t="s">
        <v>97</v>
      </c>
      <c r="G12" s="11" t="s">
        <v>13</v>
      </c>
      <c r="H12" s="20" t="s">
        <v>48</v>
      </c>
      <c r="I12" s="11" t="s">
        <v>32</v>
      </c>
      <c r="J12" s="10">
        <v>1</v>
      </c>
      <c r="K12" s="9"/>
      <c r="L12" s="9">
        <f>ROUNDDOWN(K12*0.08,0)</f>
        <v>0</v>
      </c>
      <c r="M12" s="9"/>
      <c r="N12" s="9">
        <f t="shared" si="0"/>
        <v>0</v>
      </c>
      <c r="O12" s="8"/>
      <c r="P12" s="47" t="s">
        <v>47</v>
      </c>
    </row>
    <row r="13" spans="1:16" ht="45.75" customHeight="1" x14ac:dyDescent="0.45">
      <c r="A13" s="15">
        <v>5</v>
      </c>
      <c r="B13" s="14" t="s">
        <v>137</v>
      </c>
      <c r="C13" s="43">
        <v>892571</v>
      </c>
      <c r="D13" s="30" t="s">
        <v>53</v>
      </c>
      <c r="E13" s="12" t="s">
        <v>52</v>
      </c>
      <c r="F13" s="11" t="s">
        <v>97</v>
      </c>
      <c r="G13" s="11" t="s">
        <v>10</v>
      </c>
      <c r="H13" s="20" t="s">
        <v>51</v>
      </c>
      <c r="I13" s="11" t="s">
        <v>32</v>
      </c>
      <c r="J13" s="16">
        <v>1</v>
      </c>
      <c r="K13" s="9"/>
      <c r="L13" s="9">
        <f>ROUNDDOWN(K13*0.1,0)</f>
        <v>0</v>
      </c>
      <c r="M13" s="9"/>
      <c r="N13" s="9">
        <f t="shared" si="0"/>
        <v>0</v>
      </c>
      <c r="O13" s="8"/>
      <c r="P13" s="47" t="s">
        <v>178</v>
      </c>
    </row>
    <row r="14" spans="1:16" ht="45.75" customHeight="1" x14ac:dyDescent="0.45">
      <c r="A14" s="15">
        <v>6</v>
      </c>
      <c r="B14" s="14" t="s">
        <v>138</v>
      </c>
      <c r="C14" s="43">
        <v>894582</v>
      </c>
      <c r="D14" s="30" t="s">
        <v>105</v>
      </c>
      <c r="E14" s="12" t="s">
        <v>92</v>
      </c>
      <c r="F14" s="11" t="s">
        <v>97</v>
      </c>
      <c r="G14" s="11" t="s">
        <v>10</v>
      </c>
      <c r="H14" s="20" t="s">
        <v>54</v>
      </c>
      <c r="I14" s="11" t="s">
        <v>32</v>
      </c>
      <c r="J14" s="10">
        <v>1</v>
      </c>
      <c r="K14" s="9"/>
      <c r="L14" s="9">
        <f>ROUNDDOWN(K14*0.08,0)</f>
        <v>0</v>
      </c>
      <c r="M14" s="9"/>
      <c r="N14" s="9">
        <f t="shared" si="0"/>
        <v>0</v>
      </c>
      <c r="O14" s="8"/>
      <c r="P14" s="47" t="s">
        <v>47</v>
      </c>
    </row>
    <row r="15" spans="1:16" ht="52.5" customHeight="1" x14ac:dyDescent="0.45">
      <c r="A15" s="15">
        <v>7</v>
      </c>
      <c r="B15" s="14" t="s">
        <v>139</v>
      </c>
      <c r="C15" s="43">
        <v>887162</v>
      </c>
      <c r="D15" s="50" t="s">
        <v>106</v>
      </c>
      <c r="E15" s="12" t="s">
        <v>88</v>
      </c>
      <c r="F15" s="11" t="s">
        <v>97</v>
      </c>
      <c r="G15" s="11" t="s">
        <v>10</v>
      </c>
      <c r="H15" s="20" t="s">
        <v>54</v>
      </c>
      <c r="I15" s="11" t="s">
        <v>32</v>
      </c>
      <c r="J15" s="10">
        <v>1</v>
      </c>
      <c r="K15" s="9"/>
      <c r="L15" s="9">
        <f>ROUNDDOWN(K15*0.08,0)</f>
        <v>0</v>
      </c>
      <c r="M15" s="9"/>
      <c r="N15" s="9">
        <f t="shared" si="0"/>
        <v>0</v>
      </c>
      <c r="O15" s="8"/>
      <c r="P15" s="47" t="s">
        <v>47</v>
      </c>
    </row>
    <row r="16" spans="1:16" ht="33.75" customHeight="1" x14ac:dyDescent="0.45">
      <c r="A16" s="15">
        <v>8</v>
      </c>
      <c r="B16" s="14" t="s">
        <v>140</v>
      </c>
      <c r="C16" s="43">
        <v>896870</v>
      </c>
      <c r="D16" s="30" t="s">
        <v>107</v>
      </c>
      <c r="E16" s="12" t="s">
        <v>49</v>
      </c>
      <c r="F16" s="11" t="s">
        <v>97</v>
      </c>
      <c r="G16" s="11" t="s">
        <v>13</v>
      </c>
      <c r="H16" s="20" t="s">
        <v>50</v>
      </c>
      <c r="I16" s="11" t="s">
        <v>32</v>
      </c>
      <c r="J16" s="10">
        <v>1</v>
      </c>
      <c r="K16" s="9"/>
      <c r="L16" s="9">
        <f>ROUNDDOWN(K16*0.08,0)</f>
        <v>0</v>
      </c>
      <c r="M16" s="9"/>
      <c r="N16" s="9">
        <f t="shared" si="0"/>
        <v>0</v>
      </c>
      <c r="O16" s="8"/>
      <c r="P16" s="47" t="s">
        <v>47</v>
      </c>
    </row>
    <row r="17" spans="1:16" ht="39.75" customHeight="1" x14ac:dyDescent="0.45">
      <c r="A17" s="15">
        <v>9</v>
      </c>
      <c r="B17" s="14" t="s">
        <v>141</v>
      </c>
      <c r="C17" s="43">
        <v>896873</v>
      </c>
      <c r="D17" s="30" t="s">
        <v>108</v>
      </c>
      <c r="E17" s="12" t="s">
        <v>49</v>
      </c>
      <c r="F17" s="11" t="s">
        <v>97</v>
      </c>
      <c r="G17" s="11" t="s">
        <v>13</v>
      </c>
      <c r="H17" s="20" t="s">
        <v>50</v>
      </c>
      <c r="I17" s="11" t="s">
        <v>32</v>
      </c>
      <c r="J17" s="16">
        <v>1</v>
      </c>
      <c r="K17" s="9"/>
      <c r="L17" s="9">
        <f>ROUNDDOWN(K17*0.08,0)</f>
        <v>0</v>
      </c>
      <c r="M17" s="9"/>
      <c r="N17" s="9">
        <f t="shared" si="0"/>
        <v>0</v>
      </c>
      <c r="O17" s="8"/>
      <c r="P17" s="47" t="s">
        <v>47</v>
      </c>
    </row>
    <row r="18" spans="1:16" ht="67.5" customHeight="1" x14ac:dyDescent="0.45">
      <c r="A18" s="15">
        <v>10</v>
      </c>
      <c r="B18" s="14" t="s">
        <v>142</v>
      </c>
      <c r="C18" s="43">
        <v>899175</v>
      </c>
      <c r="D18" s="51" t="s">
        <v>109</v>
      </c>
      <c r="E18" s="12" t="s">
        <v>49</v>
      </c>
      <c r="F18" s="11" t="s">
        <v>97</v>
      </c>
      <c r="G18" s="11" t="s">
        <v>10</v>
      </c>
      <c r="H18" s="20" t="s">
        <v>48</v>
      </c>
      <c r="I18" s="11" t="s">
        <v>32</v>
      </c>
      <c r="J18" s="10">
        <v>1</v>
      </c>
      <c r="K18" s="9"/>
      <c r="L18" s="9">
        <f>ROUNDDOWN(K18*0.08,0)</f>
        <v>0</v>
      </c>
      <c r="M18" s="9"/>
      <c r="N18" s="9">
        <f t="shared" si="0"/>
        <v>0</v>
      </c>
      <c r="O18" s="8"/>
      <c r="P18" s="47" t="s">
        <v>47</v>
      </c>
    </row>
    <row r="19" spans="1:16" ht="57.75" customHeight="1" x14ac:dyDescent="0.45">
      <c r="A19" s="15">
        <v>11</v>
      </c>
      <c r="B19" s="14" t="s">
        <v>143</v>
      </c>
      <c r="C19" s="43">
        <v>885541</v>
      </c>
      <c r="D19" s="52" t="s">
        <v>46</v>
      </c>
      <c r="E19" s="12">
        <v>13008358</v>
      </c>
      <c r="F19" s="11" t="s">
        <v>121</v>
      </c>
      <c r="G19" s="22" t="s">
        <v>13</v>
      </c>
      <c r="H19" s="23" t="s">
        <v>43</v>
      </c>
      <c r="I19" s="11" t="s">
        <v>32</v>
      </c>
      <c r="J19" s="10">
        <v>1</v>
      </c>
      <c r="K19" s="9"/>
      <c r="L19" s="9">
        <f t="shared" ref="L19:L54" si="1">ROUNDDOWN(K19*0.1,0)</f>
        <v>0</v>
      </c>
      <c r="M19" s="9"/>
      <c r="N19" s="9">
        <f t="shared" si="0"/>
        <v>0</v>
      </c>
      <c r="O19" s="8"/>
      <c r="P19" s="47" t="s">
        <v>8</v>
      </c>
    </row>
    <row r="20" spans="1:16" ht="81" x14ac:dyDescent="0.45">
      <c r="A20" s="15">
        <v>12</v>
      </c>
      <c r="B20" s="14" t="s">
        <v>144</v>
      </c>
      <c r="C20" s="43">
        <v>902490</v>
      </c>
      <c r="D20" s="52" t="s">
        <v>110</v>
      </c>
      <c r="E20" s="12" t="s">
        <v>92</v>
      </c>
      <c r="F20" s="11" t="s">
        <v>121</v>
      </c>
      <c r="G20" s="11" t="s">
        <v>10</v>
      </c>
      <c r="H20" s="23" t="s">
        <v>51</v>
      </c>
      <c r="I20" s="11" t="s">
        <v>32</v>
      </c>
      <c r="J20" s="10">
        <v>1</v>
      </c>
      <c r="K20" s="9"/>
      <c r="L20" s="9">
        <f t="shared" si="1"/>
        <v>0</v>
      </c>
      <c r="M20" s="9"/>
      <c r="N20" s="9">
        <f t="shared" si="0"/>
        <v>0</v>
      </c>
      <c r="O20" s="8"/>
      <c r="P20" s="47" t="s">
        <v>8</v>
      </c>
    </row>
    <row r="21" spans="1:16" ht="43.5" customHeight="1" x14ac:dyDescent="0.45">
      <c r="A21" s="15">
        <v>13</v>
      </c>
      <c r="B21" s="14" t="s">
        <v>145</v>
      </c>
      <c r="C21" s="43">
        <v>887534</v>
      </c>
      <c r="D21" s="52" t="s">
        <v>45</v>
      </c>
      <c r="E21" s="21" t="s">
        <v>180</v>
      </c>
      <c r="F21" s="11" t="s">
        <v>121</v>
      </c>
      <c r="G21" s="22" t="s">
        <v>44</v>
      </c>
      <c r="H21" s="20" t="s">
        <v>43</v>
      </c>
      <c r="I21" s="11" t="s">
        <v>32</v>
      </c>
      <c r="J21" s="10">
        <v>1</v>
      </c>
      <c r="K21" s="9"/>
      <c r="L21" s="9">
        <f t="shared" si="1"/>
        <v>0</v>
      </c>
      <c r="M21" s="9"/>
      <c r="N21" s="9">
        <f t="shared" si="0"/>
        <v>0</v>
      </c>
      <c r="O21" s="8"/>
      <c r="P21" s="47" t="s">
        <v>8</v>
      </c>
    </row>
    <row r="22" spans="1:16" ht="43.5" customHeight="1" x14ac:dyDescent="0.45">
      <c r="A22" s="15">
        <v>14</v>
      </c>
      <c r="B22" s="14" t="s">
        <v>111</v>
      </c>
      <c r="C22" s="43">
        <v>880536</v>
      </c>
      <c r="D22" s="52" t="s">
        <v>99</v>
      </c>
      <c r="E22" s="21" t="s">
        <v>171</v>
      </c>
      <c r="F22" s="11" t="s">
        <v>121</v>
      </c>
      <c r="G22" s="11" t="s">
        <v>10</v>
      </c>
      <c r="H22" s="20" t="s">
        <v>172</v>
      </c>
      <c r="I22" s="11" t="s">
        <v>32</v>
      </c>
      <c r="J22" s="10">
        <v>1</v>
      </c>
      <c r="K22" s="9"/>
      <c r="L22" s="9">
        <f t="shared" si="1"/>
        <v>0</v>
      </c>
      <c r="M22" s="9"/>
      <c r="N22" s="9">
        <f t="shared" si="0"/>
        <v>0</v>
      </c>
      <c r="O22" s="8"/>
      <c r="P22" s="47" t="s">
        <v>8</v>
      </c>
    </row>
    <row r="23" spans="1:16" ht="53.25" customHeight="1" x14ac:dyDescent="0.45">
      <c r="A23" s="15">
        <v>15</v>
      </c>
      <c r="B23" s="14" t="s">
        <v>146</v>
      </c>
      <c r="C23" s="43">
        <v>889671</v>
      </c>
      <c r="D23" s="52" t="s">
        <v>91</v>
      </c>
      <c r="E23" s="21" t="s">
        <v>92</v>
      </c>
      <c r="F23" s="11" t="s">
        <v>121</v>
      </c>
      <c r="G23" s="11" t="s">
        <v>10</v>
      </c>
      <c r="H23" s="20" t="s">
        <v>33</v>
      </c>
      <c r="I23" s="11" t="s">
        <v>32</v>
      </c>
      <c r="J23" s="10">
        <v>1</v>
      </c>
      <c r="K23" s="9"/>
      <c r="L23" s="9">
        <f t="shared" si="1"/>
        <v>0</v>
      </c>
      <c r="M23" s="9"/>
      <c r="N23" s="9">
        <f t="shared" si="0"/>
        <v>0</v>
      </c>
      <c r="O23" s="8"/>
      <c r="P23" s="47" t="s">
        <v>8</v>
      </c>
    </row>
    <row r="24" spans="1:16" ht="51.75" customHeight="1" x14ac:dyDescent="0.45">
      <c r="A24" s="15">
        <v>16</v>
      </c>
      <c r="B24" s="14" t="s">
        <v>147</v>
      </c>
      <c r="C24" s="43">
        <v>907587</v>
      </c>
      <c r="D24" s="52" t="s">
        <v>112</v>
      </c>
      <c r="E24" s="21">
        <v>24123544</v>
      </c>
      <c r="F24" s="11" t="s">
        <v>121</v>
      </c>
      <c r="G24" s="11" t="s">
        <v>10</v>
      </c>
      <c r="H24" s="20" t="s">
        <v>93</v>
      </c>
      <c r="I24" s="11" t="s">
        <v>32</v>
      </c>
      <c r="J24" s="10">
        <v>1</v>
      </c>
      <c r="K24" s="9"/>
      <c r="L24" s="9">
        <f t="shared" si="1"/>
        <v>0</v>
      </c>
      <c r="M24" s="9"/>
      <c r="N24" s="9">
        <f t="shared" si="0"/>
        <v>0</v>
      </c>
      <c r="O24" s="8"/>
      <c r="P24" s="47" t="s">
        <v>8</v>
      </c>
    </row>
    <row r="25" spans="1:16" ht="43.5" customHeight="1" x14ac:dyDescent="0.45">
      <c r="A25" s="15">
        <v>17</v>
      </c>
      <c r="B25" s="14" t="s">
        <v>148</v>
      </c>
      <c r="C25" s="43">
        <v>882993</v>
      </c>
      <c r="D25" s="52" t="s">
        <v>83</v>
      </c>
      <c r="E25" s="21" t="s">
        <v>179</v>
      </c>
      <c r="F25" s="11" t="s">
        <v>121</v>
      </c>
      <c r="G25" s="11" t="s">
        <v>10</v>
      </c>
      <c r="H25" s="20" t="s">
        <v>51</v>
      </c>
      <c r="I25" s="22" t="s">
        <v>32</v>
      </c>
      <c r="J25" s="10">
        <v>1</v>
      </c>
      <c r="K25" s="9"/>
      <c r="L25" s="9">
        <f t="shared" si="1"/>
        <v>0</v>
      </c>
      <c r="M25" s="9"/>
      <c r="N25" s="9">
        <f t="shared" si="0"/>
        <v>0</v>
      </c>
      <c r="O25" s="8"/>
      <c r="P25" s="47" t="s">
        <v>8</v>
      </c>
    </row>
    <row r="26" spans="1:16" ht="81" customHeight="1" x14ac:dyDescent="0.45">
      <c r="A26" s="15">
        <v>18</v>
      </c>
      <c r="B26" s="14" t="s">
        <v>149</v>
      </c>
      <c r="C26" s="43">
        <v>885647</v>
      </c>
      <c r="D26" s="30" t="s">
        <v>85</v>
      </c>
      <c r="E26" s="35" t="s">
        <v>42</v>
      </c>
      <c r="F26" s="22" t="s">
        <v>122</v>
      </c>
      <c r="G26" s="11" t="s">
        <v>10</v>
      </c>
      <c r="H26" s="20" t="s">
        <v>9</v>
      </c>
      <c r="I26" s="11" t="s">
        <v>32</v>
      </c>
      <c r="J26" s="16">
        <v>1</v>
      </c>
      <c r="K26" s="9"/>
      <c r="L26" s="9">
        <f t="shared" si="1"/>
        <v>0</v>
      </c>
      <c r="M26" s="9"/>
      <c r="N26" s="9">
        <f t="shared" si="0"/>
        <v>0</v>
      </c>
      <c r="O26" s="8"/>
      <c r="P26" s="47" t="s">
        <v>8</v>
      </c>
    </row>
    <row r="27" spans="1:16" ht="32.4" x14ac:dyDescent="0.45">
      <c r="A27" s="15">
        <v>19</v>
      </c>
      <c r="B27" s="14" t="s">
        <v>113</v>
      </c>
      <c r="C27" s="43">
        <v>906047</v>
      </c>
      <c r="D27" s="30" t="s">
        <v>101</v>
      </c>
      <c r="E27" s="34" t="s">
        <v>175</v>
      </c>
      <c r="F27" s="11" t="s">
        <v>121</v>
      </c>
      <c r="G27" s="11" t="s">
        <v>10</v>
      </c>
      <c r="H27" s="20" t="s">
        <v>176</v>
      </c>
      <c r="I27" s="11" t="s">
        <v>32</v>
      </c>
      <c r="J27" s="16">
        <v>1</v>
      </c>
      <c r="K27" s="9"/>
      <c r="L27" s="9">
        <f t="shared" si="1"/>
        <v>0</v>
      </c>
      <c r="M27" s="9"/>
      <c r="N27" s="9">
        <f t="shared" si="0"/>
        <v>0</v>
      </c>
      <c r="O27" s="8"/>
      <c r="P27" s="47" t="s">
        <v>8</v>
      </c>
    </row>
    <row r="28" spans="1:16" ht="32.4" x14ac:dyDescent="0.45">
      <c r="A28" s="15">
        <v>20</v>
      </c>
      <c r="B28" s="14" t="s">
        <v>114</v>
      </c>
      <c r="C28" s="43">
        <v>893584</v>
      </c>
      <c r="D28" s="30" t="s">
        <v>102</v>
      </c>
      <c r="E28" s="34" t="s">
        <v>177</v>
      </c>
      <c r="F28" s="11" t="s">
        <v>121</v>
      </c>
      <c r="G28" s="11" t="s">
        <v>10</v>
      </c>
      <c r="H28" s="20" t="s">
        <v>176</v>
      </c>
      <c r="I28" s="11" t="s">
        <v>32</v>
      </c>
      <c r="J28" s="16">
        <v>1</v>
      </c>
      <c r="K28" s="9"/>
      <c r="L28" s="9">
        <f t="shared" si="1"/>
        <v>0</v>
      </c>
      <c r="M28" s="9"/>
      <c r="N28" s="9">
        <f t="shared" si="0"/>
        <v>0</v>
      </c>
      <c r="O28" s="8"/>
      <c r="P28" s="47" t="s">
        <v>8</v>
      </c>
    </row>
    <row r="29" spans="1:16" ht="32.4" x14ac:dyDescent="0.45">
      <c r="A29" s="15">
        <v>21</v>
      </c>
      <c r="B29" s="14" t="s">
        <v>150</v>
      </c>
      <c r="C29" s="43">
        <v>887636</v>
      </c>
      <c r="D29" s="30" t="s">
        <v>41</v>
      </c>
      <c r="E29" s="34"/>
      <c r="F29" s="11" t="s">
        <v>121</v>
      </c>
      <c r="G29" s="11" t="s">
        <v>40</v>
      </c>
      <c r="H29" s="20" t="s">
        <v>9</v>
      </c>
      <c r="I29" s="11" t="s">
        <v>1</v>
      </c>
      <c r="J29" s="16">
        <v>1</v>
      </c>
      <c r="K29" s="9"/>
      <c r="L29" s="9">
        <f t="shared" si="1"/>
        <v>0</v>
      </c>
      <c r="M29" s="9"/>
      <c r="N29" s="9">
        <f t="shared" si="0"/>
        <v>0</v>
      </c>
      <c r="O29" s="8"/>
      <c r="P29" s="47" t="s">
        <v>8</v>
      </c>
    </row>
    <row r="30" spans="1:16" ht="48.6" x14ac:dyDescent="0.45">
      <c r="A30" s="15">
        <v>22</v>
      </c>
      <c r="B30" s="14" t="s">
        <v>151</v>
      </c>
      <c r="C30" s="43">
        <v>887632</v>
      </c>
      <c r="D30" s="30" t="s">
        <v>95</v>
      </c>
      <c r="E30" s="34">
        <v>25183656</v>
      </c>
      <c r="F30" s="11" t="s">
        <v>121</v>
      </c>
      <c r="G30" s="11" t="s">
        <v>10</v>
      </c>
      <c r="H30" s="20" t="s">
        <v>51</v>
      </c>
      <c r="I30" s="11" t="s">
        <v>32</v>
      </c>
      <c r="J30" s="16">
        <v>1</v>
      </c>
      <c r="K30" s="9"/>
      <c r="L30" s="9">
        <f t="shared" si="1"/>
        <v>0</v>
      </c>
      <c r="M30" s="9"/>
      <c r="N30" s="9">
        <f t="shared" si="0"/>
        <v>0</v>
      </c>
      <c r="O30" s="8"/>
      <c r="P30" s="47" t="s">
        <v>8</v>
      </c>
    </row>
    <row r="31" spans="1:16" ht="64.8" x14ac:dyDescent="0.45">
      <c r="A31" s="15">
        <v>23</v>
      </c>
      <c r="B31" s="14" t="s">
        <v>152</v>
      </c>
      <c r="C31" s="43">
        <v>889442</v>
      </c>
      <c r="D31" s="30" t="s">
        <v>115</v>
      </c>
      <c r="E31" s="34" t="s">
        <v>92</v>
      </c>
      <c r="F31" s="11" t="s">
        <v>121</v>
      </c>
      <c r="G31" s="11" t="s">
        <v>10</v>
      </c>
      <c r="H31" s="20" t="s">
        <v>94</v>
      </c>
      <c r="I31" s="11" t="s">
        <v>32</v>
      </c>
      <c r="J31" s="16">
        <v>1</v>
      </c>
      <c r="K31" s="9"/>
      <c r="L31" s="9">
        <f t="shared" si="1"/>
        <v>0</v>
      </c>
      <c r="M31" s="9"/>
      <c r="N31" s="9">
        <f t="shared" si="0"/>
        <v>0</v>
      </c>
      <c r="O31" s="8"/>
      <c r="P31" s="47" t="s">
        <v>8</v>
      </c>
    </row>
    <row r="32" spans="1:16" ht="53.25" customHeight="1" x14ac:dyDescent="0.45">
      <c r="A32" s="15">
        <v>24</v>
      </c>
      <c r="B32" s="14" t="s">
        <v>153</v>
      </c>
      <c r="C32" s="43">
        <v>900918</v>
      </c>
      <c r="D32" s="30" t="s">
        <v>84</v>
      </c>
      <c r="E32" s="34" t="s">
        <v>89</v>
      </c>
      <c r="F32" s="11" t="s">
        <v>123</v>
      </c>
      <c r="G32" s="11" t="s">
        <v>44</v>
      </c>
      <c r="H32" s="20" t="s">
        <v>90</v>
      </c>
      <c r="I32" s="11" t="s">
        <v>32</v>
      </c>
      <c r="J32" s="16">
        <v>1</v>
      </c>
      <c r="K32" s="9"/>
      <c r="L32" s="9">
        <f t="shared" si="1"/>
        <v>0</v>
      </c>
      <c r="M32" s="9"/>
      <c r="N32" s="9">
        <f t="shared" si="0"/>
        <v>0</v>
      </c>
      <c r="O32" s="8"/>
      <c r="P32" s="47" t="s">
        <v>8</v>
      </c>
    </row>
    <row r="33" spans="1:16" ht="32.4" x14ac:dyDescent="0.45">
      <c r="A33" s="15">
        <v>25</v>
      </c>
      <c r="B33" s="14" t="s">
        <v>116</v>
      </c>
      <c r="C33" s="43">
        <v>907916</v>
      </c>
      <c r="D33" s="30" t="s">
        <v>98</v>
      </c>
      <c r="E33" s="34" t="s">
        <v>173</v>
      </c>
      <c r="F33" s="11" t="s">
        <v>121</v>
      </c>
      <c r="G33" s="11" t="s">
        <v>10</v>
      </c>
      <c r="H33" s="20" t="s">
        <v>174</v>
      </c>
      <c r="I33" s="11" t="s">
        <v>32</v>
      </c>
      <c r="J33" s="16">
        <v>1</v>
      </c>
      <c r="K33" s="9"/>
      <c r="L33" s="9">
        <f>ROUNDDOWN(K33*0.1,0)</f>
        <v>0</v>
      </c>
      <c r="M33" s="9"/>
      <c r="N33" s="9">
        <f t="shared" si="0"/>
        <v>0</v>
      </c>
      <c r="O33" s="8"/>
      <c r="P33" s="47" t="s">
        <v>8</v>
      </c>
    </row>
    <row r="34" spans="1:16" ht="71.25" customHeight="1" x14ac:dyDescent="0.45">
      <c r="A34" s="15">
        <v>26</v>
      </c>
      <c r="B34" s="14" t="s">
        <v>154</v>
      </c>
      <c r="C34" s="43">
        <v>886128</v>
      </c>
      <c r="D34" s="30" t="s">
        <v>39</v>
      </c>
      <c r="E34" s="33">
        <v>13047310</v>
      </c>
      <c r="F34" s="22" t="s">
        <v>124</v>
      </c>
      <c r="G34" s="11" t="s">
        <v>10</v>
      </c>
      <c r="H34" s="20" t="s">
        <v>22</v>
      </c>
      <c r="I34" s="11" t="s">
        <v>32</v>
      </c>
      <c r="J34" s="16">
        <v>1</v>
      </c>
      <c r="K34" s="9"/>
      <c r="L34" s="9">
        <f t="shared" si="1"/>
        <v>0</v>
      </c>
      <c r="M34" s="9"/>
      <c r="N34" s="9">
        <f t="shared" si="0"/>
        <v>0</v>
      </c>
      <c r="O34" s="8"/>
      <c r="P34" s="47" t="s">
        <v>8</v>
      </c>
    </row>
    <row r="35" spans="1:16" ht="45" customHeight="1" x14ac:dyDescent="0.45">
      <c r="A35" s="15">
        <v>27</v>
      </c>
      <c r="B35" s="14" t="s">
        <v>155</v>
      </c>
      <c r="C35" s="43">
        <v>887792</v>
      </c>
      <c r="D35" s="30" t="s">
        <v>117</v>
      </c>
      <c r="E35" s="12">
        <v>1007122</v>
      </c>
      <c r="F35" s="11" t="s">
        <v>121</v>
      </c>
      <c r="G35" s="11" t="s">
        <v>13</v>
      </c>
      <c r="H35" s="20" t="s">
        <v>38</v>
      </c>
      <c r="I35" s="11" t="s">
        <v>32</v>
      </c>
      <c r="J35" s="10">
        <v>1</v>
      </c>
      <c r="K35" s="9"/>
      <c r="L35" s="9">
        <f t="shared" si="1"/>
        <v>0</v>
      </c>
      <c r="M35" s="9"/>
      <c r="N35" s="9">
        <f t="shared" si="0"/>
        <v>0</v>
      </c>
      <c r="O35" s="8"/>
      <c r="P35" s="47" t="s">
        <v>8</v>
      </c>
    </row>
    <row r="36" spans="1:16" ht="46.5" customHeight="1" x14ac:dyDescent="0.45">
      <c r="A36" s="15">
        <v>28</v>
      </c>
      <c r="B36" s="14" t="s">
        <v>156</v>
      </c>
      <c r="C36" s="43">
        <v>894886</v>
      </c>
      <c r="D36" s="30" t="s">
        <v>37</v>
      </c>
      <c r="E36" s="21" t="s">
        <v>36</v>
      </c>
      <c r="F36" s="22" t="s">
        <v>125</v>
      </c>
      <c r="G36" s="11" t="s">
        <v>10</v>
      </c>
      <c r="H36" s="20" t="s">
        <v>35</v>
      </c>
      <c r="I36" s="11" t="s">
        <v>1</v>
      </c>
      <c r="J36" s="16">
        <v>1</v>
      </c>
      <c r="K36" s="9"/>
      <c r="L36" s="9">
        <f t="shared" si="1"/>
        <v>0</v>
      </c>
      <c r="M36" s="9"/>
      <c r="N36" s="9">
        <f t="shared" si="0"/>
        <v>0</v>
      </c>
      <c r="O36" s="8"/>
      <c r="P36" s="47" t="s">
        <v>8</v>
      </c>
    </row>
    <row r="37" spans="1:16" ht="46.5" customHeight="1" x14ac:dyDescent="0.45">
      <c r="A37" s="15">
        <v>29</v>
      </c>
      <c r="B37" s="14" t="s">
        <v>157</v>
      </c>
      <c r="C37" s="43">
        <v>895349</v>
      </c>
      <c r="D37" s="53" t="s">
        <v>100</v>
      </c>
      <c r="E37" s="21">
        <v>10249834</v>
      </c>
      <c r="F37" s="11" t="s">
        <v>121</v>
      </c>
      <c r="G37" s="11" t="s">
        <v>10</v>
      </c>
      <c r="H37" s="20" t="s">
        <v>174</v>
      </c>
      <c r="I37" s="11" t="s">
        <v>32</v>
      </c>
      <c r="J37" s="16">
        <v>1</v>
      </c>
      <c r="K37" s="9"/>
      <c r="L37" s="9">
        <f t="shared" si="1"/>
        <v>0</v>
      </c>
      <c r="M37" s="9"/>
      <c r="N37" s="9">
        <f t="shared" si="0"/>
        <v>0</v>
      </c>
      <c r="O37" s="8"/>
      <c r="P37" s="47" t="s">
        <v>8</v>
      </c>
    </row>
    <row r="38" spans="1:16" ht="52.5" customHeight="1" x14ac:dyDescent="0.45">
      <c r="A38" s="15">
        <v>30</v>
      </c>
      <c r="B38" s="14" t="s">
        <v>158</v>
      </c>
      <c r="C38" s="43">
        <v>907448</v>
      </c>
      <c r="D38" s="50" t="s">
        <v>118</v>
      </c>
      <c r="E38" s="12">
        <v>16856880</v>
      </c>
      <c r="F38" s="22" t="s">
        <v>126</v>
      </c>
      <c r="G38" s="11" t="s">
        <v>13</v>
      </c>
      <c r="H38" s="20" t="s">
        <v>35</v>
      </c>
      <c r="I38" s="11" t="s">
        <v>32</v>
      </c>
      <c r="J38" s="10">
        <v>1</v>
      </c>
      <c r="K38" s="9"/>
      <c r="L38" s="9">
        <f t="shared" si="1"/>
        <v>0</v>
      </c>
      <c r="M38" s="9"/>
      <c r="N38" s="9">
        <f t="shared" si="0"/>
        <v>0</v>
      </c>
      <c r="O38" s="8"/>
      <c r="P38" s="47" t="s">
        <v>8</v>
      </c>
    </row>
    <row r="39" spans="1:16" ht="56.25" customHeight="1" x14ac:dyDescent="0.45">
      <c r="A39" s="15">
        <v>31</v>
      </c>
      <c r="B39" s="14" t="s">
        <v>159</v>
      </c>
      <c r="C39" s="43">
        <v>905364</v>
      </c>
      <c r="D39" s="50" t="s">
        <v>119</v>
      </c>
      <c r="E39" s="12" t="s">
        <v>34</v>
      </c>
      <c r="F39" s="22" t="s">
        <v>127</v>
      </c>
      <c r="G39" s="11" t="s">
        <v>13</v>
      </c>
      <c r="H39" s="20" t="s">
        <v>33</v>
      </c>
      <c r="I39" s="11" t="s">
        <v>32</v>
      </c>
      <c r="J39" s="10">
        <v>1</v>
      </c>
      <c r="K39" s="9"/>
      <c r="L39" s="9">
        <f t="shared" si="1"/>
        <v>0</v>
      </c>
      <c r="M39" s="9"/>
      <c r="N39" s="9">
        <f t="shared" si="0"/>
        <v>0</v>
      </c>
      <c r="O39" s="8"/>
      <c r="P39" s="47" t="s">
        <v>8</v>
      </c>
    </row>
    <row r="40" spans="1:16" ht="56.25" customHeight="1" x14ac:dyDescent="0.45">
      <c r="A40" s="15">
        <v>32</v>
      </c>
      <c r="B40" s="14" t="s">
        <v>160</v>
      </c>
      <c r="C40" s="43">
        <v>885796</v>
      </c>
      <c r="D40" s="50" t="s">
        <v>120</v>
      </c>
      <c r="E40" s="33">
        <v>16868196</v>
      </c>
      <c r="F40" s="11" t="s">
        <v>121</v>
      </c>
      <c r="G40" s="11" t="s">
        <v>13</v>
      </c>
      <c r="H40" s="20" t="s">
        <v>38</v>
      </c>
      <c r="I40" s="11" t="s">
        <v>32</v>
      </c>
      <c r="J40" s="10">
        <v>1</v>
      </c>
      <c r="K40" s="9"/>
      <c r="L40" s="9">
        <f t="shared" si="1"/>
        <v>0</v>
      </c>
      <c r="M40" s="9"/>
      <c r="N40" s="9">
        <f t="shared" si="0"/>
        <v>0</v>
      </c>
      <c r="O40" s="8"/>
      <c r="P40" s="47" t="s">
        <v>8</v>
      </c>
    </row>
    <row r="41" spans="1:16" ht="56.25" customHeight="1" x14ac:dyDescent="0.45">
      <c r="A41" s="15">
        <v>33</v>
      </c>
      <c r="B41" s="14" t="s">
        <v>161</v>
      </c>
      <c r="C41" s="43">
        <v>902754</v>
      </c>
      <c r="D41" s="30" t="s">
        <v>31</v>
      </c>
      <c r="E41" s="12">
        <v>13467573</v>
      </c>
      <c r="F41" s="11" t="s">
        <v>128</v>
      </c>
      <c r="G41" s="11" t="s">
        <v>13</v>
      </c>
      <c r="H41" s="20" t="s">
        <v>22</v>
      </c>
      <c r="I41" s="16" t="s">
        <v>1</v>
      </c>
      <c r="J41" s="10">
        <v>1</v>
      </c>
      <c r="K41" s="9"/>
      <c r="L41" s="9">
        <f t="shared" si="1"/>
        <v>0</v>
      </c>
      <c r="M41" s="9"/>
      <c r="N41" s="9">
        <f t="shared" si="0"/>
        <v>0</v>
      </c>
      <c r="O41" s="8"/>
      <c r="P41" s="47" t="s">
        <v>8</v>
      </c>
    </row>
    <row r="42" spans="1:16" ht="53.25" customHeight="1" x14ac:dyDescent="0.45">
      <c r="A42" s="15">
        <v>34</v>
      </c>
      <c r="B42" s="14" t="s">
        <v>162</v>
      </c>
      <c r="C42" s="43">
        <v>894212</v>
      </c>
      <c r="D42" s="30" t="s">
        <v>30</v>
      </c>
      <c r="E42" s="21" t="s">
        <v>29</v>
      </c>
      <c r="F42" s="11" t="s">
        <v>121</v>
      </c>
      <c r="G42" s="11" t="s">
        <v>10</v>
      </c>
      <c r="H42" s="20" t="s">
        <v>9</v>
      </c>
      <c r="I42" s="16" t="s">
        <v>1</v>
      </c>
      <c r="J42" s="10">
        <v>1</v>
      </c>
      <c r="K42" s="9"/>
      <c r="L42" s="9">
        <f t="shared" si="1"/>
        <v>0</v>
      </c>
      <c r="M42" s="9"/>
      <c r="N42" s="9">
        <f t="shared" si="0"/>
        <v>0</v>
      </c>
      <c r="O42" s="8"/>
      <c r="P42" s="47" t="s">
        <v>8</v>
      </c>
    </row>
    <row r="43" spans="1:16" ht="72.75" customHeight="1" x14ac:dyDescent="0.45">
      <c r="A43" s="15">
        <v>35</v>
      </c>
      <c r="B43" s="31" t="s">
        <v>163</v>
      </c>
      <c r="C43" s="44">
        <v>903974</v>
      </c>
      <c r="D43" s="30" t="s">
        <v>28</v>
      </c>
      <c r="E43" s="21" t="s">
        <v>27</v>
      </c>
      <c r="F43" s="11" t="s">
        <v>121</v>
      </c>
      <c r="G43" s="11" t="s">
        <v>10</v>
      </c>
      <c r="H43" s="20" t="s">
        <v>22</v>
      </c>
      <c r="I43" s="16" t="s">
        <v>1</v>
      </c>
      <c r="J43" s="16">
        <v>1</v>
      </c>
      <c r="K43" s="9"/>
      <c r="L43" s="9">
        <f t="shared" si="1"/>
        <v>0</v>
      </c>
      <c r="M43" s="9"/>
      <c r="N43" s="9">
        <f t="shared" si="0"/>
        <v>0</v>
      </c>
      <c r="O43" s="8"/>
      <c r="P43" s="47" t="s">
        <v>8</v>
      </c>
    </row>
    <row r="44" spans="1:16" ht="64.8" x14ac:dyDescent="0.45">
      <c r="A44" s="15">
        <v>36</v>
      </c>
      <c r="B44" s="29" t="s">
        <v>164</v>
      </c>
      <c r="C44" s="45">
        <v>906029</v>
      </c>
      <c r="D44" s="28" t="s">
        <v>26</v>
      </c>
      <c r="E44" s="27" t="s">
        <v>25</v>
      </c>
      <c r="F44" s="16" t="s">
        <v>129</v>
      </c>
      <c r="G44" s="16" t="s">
        <v>13</v>
      </c>
      <c r="H44" s="25" t="s">
        <v>9</v>
      </c>
      <c r="I44" s="16" t="s">
        <v>1</v>
      </c>
      <c r="J44" s="16">
        <v>1</v>
      </c>
      <c r="K44" s="9"/>
      <c r="L44" s="9">
        <f t="shared" si="1"/>
        <v>0</v>
      </c>
      <c r="M44" s="9"/>
      <c r="N44" s="9">
        <f t="shared" si="0"/>
        <v>0</v>
      </c>
      <c r="O44" s="16"/>
      <c r="P44" s="48" t="s">
        <v>8</v>
      </c>
    </row>
    <row r="45" spans="1:16" ht="56.25" customHeight="1" x14ac:dyDescent="0.45">
      <c r="A45" s="15">
        <v>37</v>
      </c>
      <c r="B45" s="14" t="s">
        <v>165</v>
      </c>
      <c r="C45" s="43">
        <v>883195</v>
      </c>
      <c r="D45" s="30" t="s">
        <v>24</v>
      </c>
      <c r="E45" s="21" t="s">
        <v>23</v>
      </c>
      <c r="F45" s="11" t="s">
        <v>130</v>
      </c>
      <c r="G45" s="11" t="s">
        <v>10</v>
      </c>
      <c r="H45" s="20" t="s">
        <v>22</v>
      </c>
      <c r="I45" s="16" t="s">
        <v>1</v>
      </c>
      <c r="J45" s="16">
        <v>1</v>
      </c>
      <c r="K45" s="9"/>
      <c r="L45" s="9">
        <f t="shared" si="1"/>
        <v>0</v>
      </c>
      <c r="M45" s="9"/>
      <c r="N45" s="9">
        <f t="shared" si="0"/>
        <v>0</v>
      </c>
      <c r="O45" s="8"/>
      <c r="P45" s="47" t="s">
        <v>19</v>
      </c>
    </row>
    <row r="46" spans="1:16" ht="101.25" customHeight="1" x14ac:dyDescent="0.45">
      <c r="A46" s="15">
        <v>38</v>
      </c>
      <c r="B46" s="14" t="s">
        <v>166</v>
      </c>
      <c r="C46" s="43">
        <v>902508</v>
      </c>
      <c r="D46" s="30" t="s">
        <v>21</v>
      </c>
      <c r="E46" s="26" t="s">
        <v>20</v>
      </c>
      <c r="F46" s="11" t="s">
        <v>131</v>
      </c>
      <c r="G46" s="22" t="s">
        <v>10</v>
      </c>
      <c r="H46" s="25" t="s">
        <v>9</v>
      </c>
      <c r="I46" s="16" t="s">
        <v>1</v>
      </c>
      <c r="J46" s="16">
        <v>1</v>
      </c>
      <c r="K46" s="9"/>
      <c r="L46" s="9">
        <f t="shared" si="1"/>
        <v>0</v>
      </c>
      <c r="M46" s="9"/>
      <c r="N46" s="9">
        <f t="shared" si="0"/>
        <v>0</v>
      </c>
      <c r="O46" s="24"/>
      <c r="P46" s="49" t="s">
        <v>19</v>
      </c>
    </row>
    <row r="47" spans="1:16" ht="45.75" customHeight="1" x14ac:dyDescent="0.45">
      <c r="A47" s="15">
        <v>39</v>
      </c>
      <c r="B47" s="14" t="s">
        <v>167</v>
      </c>
      <c r="C47" s="43">
        <v>904260</v>
      </c>
      <c r="D47" s="30" t="s">
        <v>18</v>
      </c>
      <c r="E47" s="21" t="s">
        <v>17</v>
      </c>
      <c r="F47" s="11" t="s">
        <v>121</v>
      </c>
      <c r="G47" s="22" t="s">
        <v>13</v>
      </c>
      <c r="H47" s="23" t="s">
        <v>16</v>
      </c>
      <c r="I47" s="16" t="s">
        <v>1</v>
      </c>
      <c r="J47" s="10">
        <v>1</v>
      </c>
      <c r="K47" s="9"/>
      <c r="L47" s="9">
        <f t="shared" si="1"/>
        <v>0</v>
      </c>
      <c r="M47" s="9"/>
      <c r="N47" s="9">
        <f t="shared" si="0"/>
        <v>0</v>
      </c>
      <c r="O47" s="8"/>
      <c r="P47" s="47" t="s">
        <v>8</v>
      </c>
    </row>
    <row r="48" spans="1:16" ht="42.75" customHeight="1" x14ac:dyDescent="0.45">
      <c r="A48" s="15">
        <v>40</v>
      </c>
      <c r="B48" s="14" t="s">
        <v>168</v>
      </c>
      <c r="C48" s="43">
        <v>906750</v>
      </c>
      <c r="D48" s="30" t="s">
        <v>15</v>
      </c>
      <c r="E48" s="21" t="s">
        <v>14</v>
      </c>
      <c r="F48" s="11" t="s">
        <v>121</v>
      </c>
      <c r="G48" s="11" t="s">
        <v>13</v>
      </c>
      <c r="H48" s="20" t="s">
        <v>9</v>
      </c>
      <c r="I48" s="22" t="s">
        <v>1</v>
      </c>
      <c r="J48" s="16">
        <v>1</v>
      </c>
      <c r="K48" s="9"/>
      <c r="L48" s="9">
        <f t="shared" si="1"/>
        <v>0</v>
      </c>
      <c r="M48" s="9"/>
      <c r="N48" s="9">
        <f t="shared" si="0"/>
        <v>0</v>
      </c>
      <c r="O48" s="8"/>
      <c r="P48" s="47" t="s">
        <v>8</v>
      </c>
    </row>
    <row r="49" spans="1:16" ht="80.25" customHeight="1" x14ac:dyDescent="0.45">
      <c r="A49" s="15">
        <v>41</v>
      </c>
      <c r="B49" s="14" t="s">
        <v>169</v>
      </c>
      <c r="C49" s="43">
        <v>896570</v>
      </c>
      <c r="D49" s="30" t="s">
        <v>12</v>
      </c>
      <c r="E49" s="21" t="s">
        <v>11</v>
      </c>
      <c r="F49" s="11" t="s">
        <v>132</v>
      </c>
      <c r="G49" s="11" t="s">
        <v>10</v>
      </c>
      <c r="H49" s="20" t="s">
        <v>9</v>
      </c>
      <c r="I49" s="16" t="s">
        <v>1</v>
      </c>
      <c r="J49" s="16">
        <v>1</v>
      </c>
      <c r="K49" s="9"/>
      <c r="L49" s="9">
        <f t="shared" si="1"/>
        <v>0</v>
      </c>
      <c r="M49" s="9"/>
      <c r="N49" s="9">
        <f t="shared" si="0"/>
        <v>0</v>
      </c>
      <c r="O49" s="8"/>
      <c r="P49" s="47" t="s">
        <v>8</v>
      </c>
    </row>
    <row r="50" spans="1:16" ht="74.25" customHeight="1" x14ac:dyDescent="0.45">
      <c r="A50" s="15">
        <v>42</v>
      </c>
      <c r="B50" s="31"/>
      <c r="C50" s="44"/>
      <c r="D50" s="13" t="s">
        <v>87</v>
      </c>
      <c r="E50" s="21"/>
      <c r="F50" s="11" t="s">
        <v>121</v>
      </c>
      <c r="G50" s="11" t="s">
        <v>86</v>
      </c>
      <c r="H50" s="16" t="s">
        <v>1</v>
      </c>
      <c r="I50" s="16" t="s">
        <v>1</v>
      </c>
      <c r="J50" s="16">
        <v>1</v>
      </c>
      <c r="K50" s="9"/>
      <c r="L50" s="9">
        <f t="shared" si="1"/>
        <v>0</v>
      </c>
      <c r="M50" s="9"/>
      <c r="N50" s="9">
        <f t="shared" si="0"/>
        <v>0</v>
      </c>
      <c r="O50" s="8"/>
      <c r="P50" s="47" t="s">
        <v>170</v>
      </c>
    </row>
    <row r="51" spans="1:16" ht="38.25" customHeight="1" x14ac:dyDescent="0.45">
      <c r="A51" s="15">
        <v>43</v>
      </c>
      <c r="B51" s="19"/>
      <c r="C51" s="46"/>
      <c r="D51" s="32" t="s">
        <v>7</v>
      </c>
      <c r="E51" s="18"/>
      <c r="F51" s="11" t="s">
        <v>121</v>
      </c>
      <c r="G51" s="11" t="s">
        <v>2</v>
      </c>
      <c r="H51" s="11" t="s">
        <v>1</v>
      </c>
      <c r="I51" s="11" t="s">
        <v>1</v>
      </c>
      <c r="J51" s="10">
        <v>1</v>
      </c>
      <c r="K51" s="9"/>
      <c r="L51" s="9">
        <f t="shared" si="1"/>
        <v>0</v>
      </c>
      <c r="M51" s="9"/>
      <c r="N51" s="9">
        <f t="shared" si="0"/>
        <v>0</v>
      </c>
      <c r="O51" s="17"/>
      <c r="P51" s="47" t="s">
        <v>0</v>
      </c>
    </row>
    <row r="52" spans="1:16" ht="38.25" customHeight="1" x14ac:dyDescent="0.45">
      <c r="A52" s="15">
        <v>44</v>
      </c>
      <c r="B52" s="14"/>
      <c r="C52" s="43"/>
      <c r="D52" s="13" t="s">
        <v>6</v>
      </c>
      <c r="E52" s="12"/>
      <c r="F52" s="11" t="s">
        <v>121</v>
      </c>
      <c r="G52" s="11" t="s">
        <v>2</v>
      </c>
      <c r="H52" s="11" t="s">
        <v>1</v>
      </c>
      <c r="I52" s="11" t="s">
        <v>1</v>
      </c>
      <c r="J52" s="16">
        <v>1</v>
      </c>
      <c r="K52" s="9"/>
      <c r="L52" s="9">
        <f t="shared" si="1"/>
        <v>0</v>
      </c>
      <c r="M52" s="9"/>
      <c r="N52" s="9">
        <f t="shared" si="0"/>
        <v>0</v>
      </c>
      <c r="O52" s="8"/>
      <c r="P52" s="47" t="s">
        <v>0</v>
      </c>
    </row>
    <row r="53" spans="1:16" ht="35.25" customHeight="1" x14ac:dyDescent="0.45">
      <c r="A53" s="15">
        <v>45</v>
      </c>
      <c r="B53" s="14"/>
      <c r="C53" s="43"/>
      <c r="D53" s="13" t="s">
        <v>5</v>
      </c>
      <c r="E53" s="12"/>
      <c r="F53" s="11" t="s">
        <v>121</v>
      </c>
      <c r="G53" s="11" t="s">
        <v>2</v>
      </c>
      <c r="H53" s="11" t="s">
        <v>1</v>
      </c>
      <c r="I53" s="11" t="s">
        <v>1</v>
      </c>
      <c r="J53" s="10">
        <v>1</v>
      </c>
      <c r="K53" s="9"/>
      <c r="L53" s="9">
        <f t="shared" si="1"/>
        <v>0</v>
      </c>
      <c r="M53" s="9"/>
      <c r="N53" s="9">
        <f t="shared" si="0"/>
        <v>0</v>
      </c>
      <c r="O53" s="8"/>
      <c r="P53" s="47" t="s">
        <v>0</v>
      </c>
    </row>
    <row r="54" spans="1:16" ht="64.5" customHeight="1" x14ac:dyDescent="0.45">
      <c r="A54" s="15">
        <v>46</v>
      </c>
      <c r="B54" s="14"/>
      <c r="C54" s="43"/>
      <c r="D54" s="13" t="s">
        <v>4</v>
      </c>
      <c r="E54" s="12"/>
      <c r="F54" s="11" t="s">
        <v>121</v>
      </c>
      <c r="G54" s="11" t="s">
        <v>2</v>
      </c>
      <c r="H54" s="11" t="s">
        <v>1</v>
      </c>
      <c r="I54" s="11" t="s">
        <v>1</v>
      </c>
      <c r="J54" s="16">
        <v>1</v>
      </c>
      <c r="K54" s="9"/>
      <c r="L54" s="9">
        <f t="shared" si="1"/>
        <v>0</v>
      </c>
      <c r="M54" s="9"/>
      <c r="N54" s="9">
        <f t="shared" si="0"/>
        <v>0</v>
      </c>
      <c r="O54" s="8"/>
      <c r="P54" s="47" t="s">
        <v>0</v>
      </c>
    </row>
    <row r="55" spans="1:16" ht="64.5" customHeight="1" x14ac:dyDescent="0.45">
      <c r="A55" s="15">
        <v>47</v>
      </c>
      <c r="B55" s="14"/>
      <c r="C55" s="43"/>
      <c r="D55" s="13" t="s">
        <v>3</v>
      </c>
      <c r="E55" s="12"/>
      <c r="F55" s="11" t="s">
        <v>121</v>
      </c>
      <c r="G55" s="11" t="s">
        <v>2</v>
      </c>
      <c r="H55" s="11" t="s">
        <v>1</v>
      </c>
      <c r="I55" s="11" t="s">
        <v>1</v>
      </c>
      <c r="J55" s="10">
        <v>1</v>
      </c>
      <c r="K55" s="9"/>
      <c r="L55" s="9">
        <f>ROUNDDOWN(K55*0.1,0)</f>
        <v>0</v>
      </c>
      <c r="M55" s="9"/>
      <c r="N55" s="9">
        <f t="shared" si="0"/>
        <v>0</v>
      </c>
      <c r="O55" s="8"/>
      <c r="P55" s="47" t="s">
        <v>0</v>
      </c>
    </row>
  </sheetData>
  <autoFilter ref="A8:P55" xr:uid="{00000000-0009-0000-0000-000000000000}">
    <sortState xmlns:xlrd2="http://schemas.microsoft.com/office/spreadsheetml/2017/richdata2" ref="A9:P46">
      <sortCondition ref="D8"/>
    </sortState>
  </autoFilter>
  <mergeCells count="7">
    <mergeCell ref="A7:P7"/>
    <mergeCell ref="A1:P1"/>
    <mergeCell ref="A2:P2"/>
    <mergeCell ref="A3:P3"/>
    <mergeCell ref="A4:P4"/>
    <mergeCell ref="A5:P5"/>
    <mergeCell ref="A6:P6"/>
  </mergeCells>
  <phoneticPr fontId="2"/>
  <printOptions horizontalCentered="1"/>
  <pageMargins left="0.39370078740157483" right="0.39370078740157483" top="0.78740157480314965" bottom="0.39370078740157483" header="0.39370078740157483" footer="0"/>
  <pageSetup paperSize="9" scale="56" fitToHeight="0" orientation="portrait" r:id="rId1"/>
  <headerFooter>
    <oddHeader>&amp;C定期刊行物等購入
&amp;14見積書</oddHeader>
    <oddFooter>&amp;C&amp;P/&amp;N</oddFooter>
  </headerFooter>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2023見積書</vt:lpstr>
      <vt:lpstr>'2023見積書'!Print_Area</vt:lpstr>
      <vt:lpstr>'2023見積書'!Print_Titles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2022-12-12T02:39:49Z</dcterms:created>
  <dcterms:modified xsi:type="dcterms:W3CDTF">2022-12-20T06:30:28Z</dcterms:modified>
</cp:coreProperties>
</file>