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022見積書" sheetId="3" r:id="rId1"/>
  </sheets>
  <definedNames>
    <definedName name="_xlnm._FilterDatabase" localSheetId="0" hidden="1">'2022見積書'!$A$8:$O$54</definedName>
    <definedName name="_xlnm.Print_Area" localSheetId="0">'2022見積書'!$A$1:$O$54</definedName>
    <definedName name="_xlnm.Print_Titles" localSheetId="0">'2022見積書'!$8:$8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3" l="1"/>
  <c r="K37" i="3" l="1"/>
  <c r="M37" i="3" s="1"/>
  <c r="K21" i="3"/>
  <c r="M21" i="3" s="1"/>
  <c r="K14" i="3"/>
  <c r="M14" i="3" s="1"/>
  <c r="K30" i="3"/>
  <c r="M30" i="3" s="1"/>
  <c r="K29" i="3"/>
  <c r="M29" i="3" s="1"/>
  <c r="K25" i="3"/>
  <c r="M25" i="3" s="1"/>
  <c r="K24" i="3"/>
  <c r="M24" i="3" s="1"/>
  <c r="K15" i="3" l="1"/>
  <c r="M15" i="3" s="1"/>
  <c r="K35" i="3" l="1"/>
  <c r="M35" i="3" s="1"/>
  <c r="K47" i="3" l="1"/>
  <c r="M47" i="3" s="1"/>
  <c r="K31" i="3" l="1"/>
  <c r="M31" i="3" s="1"/>
  <c r="K26" i="3"/>
  <c r="M26" i="3" s="1"/>
  <c r="K19" i="3" l="1"/>
  <c r="M19" i="3" s="1"/>
  <c r="M9" i="3"/>
  <c r="K54" i="3" l="1"/>
  <c r="M54" i="3" s="1"/>
  <c r="K53" i="3"/>
  <c r="M53" i="3" s="1"/>
  <c r="K52" i="3"/>
  <c r="M52" i="3" s="1"/>
  <c r="K51" i="3"/>
  <c r="M51" i="3" s="1"/>
  <c r="K50" i="3"/>
  <c r="M50" i="3" s="1"/>
  <c r="K49" i="3"/>
  <c r="M49" i="3" s="1"/>
  <c r="K48" i="3"/>
  <c r="M48" i="3" s="1"/>
  <c r="K46" i="3"/>
  <c r="M46" i="3" s="1"/>
  <c r="K45" i="3"/>
  <c r="M45" i="3" s="1"/>
  <c r="K44" i="3"/>
  <c r="M44" i="3" s="1"/>
  <c r="K43" i="3"/>
  <c r="M43" i="3" s="1"/>
  <c r="K42" i="3"/>
  <c r="M42" i="3" s="1"/>
  <c r="K41" i="3"/>
  <c r="M41" i="3" s="1"/>
  <c r="K40" i="3"/>
  <c r="M40" i="3" s="1"/>
  <c r="K39" i="3"/>
  <c r="M39" i="3" s="1"/>
  <c r="K38" i="3"/>
  <c r="M38" i="3" s="1"/>
  <c r="K36" i="3"/>
  <c r="M36" i="3" s="1"/>
  <c r="K34" i="3"/>
  <c r="M34" i="3" s="1"/>
  <c r="K33" i="3"/>
  <c r="M33" i="3" s="1"/>
  <c r="K32" i="3"/>
  <c r="M32" i="3" s="1"/>
  <c r="K28" i="3"/>
  <c r="M28" i="3" s="1"/>
  <c r="K27" i="3"/>
  <c r="M27" i="3" s="1"/>
  <c r="K23" i="3"/>
  <c r="M23" i="3" s="1"/>
  <c r="K22" i="3"/>
  <c r="M22" i="3" s="1"/>
  <c r="K20" i="3"/>
  <c r="M20" i="3" s="1"/>
  <c r="K18" i="3"/>
  <c r="M18" i="3" s="1"/>
  <c r="K17" i="3"/>
  <c r="M17" i="3" s="1"/>
  <c r="K16" i="3"/>
  <c r="M16" i="3" s="1"/>
  <c r="K13" i="3"/>
  <c r="M13" i="3" s="1"/>
  <c r="K12" i="3"/>
  <c r="M12" i="3" s="1"/>
  <c r="K11" i="3"/>
  <c r="M11" i="3" s="1"/>
  <c r="K10" i="3"/>
  <c r="M10" i="3" s="1"/>
</calcChain>
</file>

<file path=xl/sharedStrings.xml><?xml version="1.0" encoding="utf-8"?>
<sst xmlns="http://schemas.openxmlformats.org/spreadsheetml/2006/main" count="365" uniqueCount="173">
  <si>
    <t>データベース</t>
  </si>
  <si>
    <t>-</t>
    <phoneticPr fontId="2"/>
  </si>
  <si>
    <t>電子</t>
  </si>
  <si>
    <t>ProQuest Political science database</t>
  </si>
  <si>
    <t>JSTOR Struggles for Freedom: Southern Africa (ACF)</t>
    <phoneticPr fontId="2"/>
  </si>
  <si>
    <t>JSTOR Arts &amp; Sciences VII: with 3 Arts &amp; Sciences Collection</t>
    <phoneticPr fontId="2"/>
  </si>
  <si>
    <t>JSTOR Arts &amp; Sciences IV Collection</t>
    <phoneticPr fontId="2"/>
  </si>
  <si>
    <t>JSTOR Arts &amp; Sciences II Collection</t>
    <phoneticPr fontId="2"/>
  </si>
  <si>
    <t xml:space="preserve">JSTOR Arts &amp; Sciences I Collection </t>
    <phoneticPr fontId="2"/>
  </si>
  <si>
    <t>EconLit</t>
  </si>
  <si>
    <t>雑誌</t>
  </si>
  <si>
    <t>月刊</t>
  </si>
  <si>
    <t>Print</t>
    <phoneticPr fontId="2"/>
  </si>
  <si>
    <t>03854000</t>
    <phoneticPr fontId="2"/>
  </si>
  <si>
    <t>圖書館雜誌 / 日本文庫協會</t>
    <phoneticPr fontId="2"/>
  </si>
  <si>
    <t>OR00000036</t>
  </si>
  <si>
    <t xml:space="preserve">Print </t>
    <phoneticPr fontId="2"/>
  </si>
  <si>
    <t>03873862</t>
    <phoneticPr fontId="2"/>
  </si>
  <si>
    <t>東亜||トウア</t>
    <phoneticPr fontId="2"/>
  </si>
  <si>
    <t>OR00000089</t>
  </si>
  <si>
    <t>年5回刊</t>
    <rPh sb="0" eb="1">
      <t>ネン</t>
    </rPh>
    <rPh sb="2" eb="3">
      <t>カイ</t>
    </rPh>
    <rPh sb="3" eb="4">
      <t>カン</t>
    </rPh>
    <phoneticPr fontId="2"/>
  </si>
  <si>
    <t>03850188</t>
    <phoneticPr fontId="2"/>
  </si>
  <si>
    <t>専門図書館 : bulletin of Special Libraries Association, Japan / 専門図書館協議会 [編]</t>
    <phoneticPr fontId="2"/>
  </si>
  <si>
    <t>OR00013242</t>
  </si>
  <si>
    <t>雑誌</t>
    <phoneticPr fontId="2"/>
  </si>
  <si>
    <t>05824532</t>
    <phoneticPr fontId="2"/>
  </si>
  <si>
    <t>世界 / 岩波書店 [編]</t>
    <phoneticPr fontId="2"/>
  </si>
  <si>
    <t>OR00115774</t>
    <phoneticPr fontId="2"/>
  </si>
  <si>
    <t>季刊</t>
  </si>
  <si>
    <t>00215414</t>
    <phoneticPr fontId="2"/>
  </si>
  <si>
    <t>社会学評論 / 日本社会学会編</t>
    <phoneticPr fontId="2"/>
  </si>
  <si>
    <t>OR00000013</t>
  </si>
  <si>
    <t>00182478</t>
    <phoneticPr fontId="2"/>
  </si>
  <si>
    <t>史學雜誌</t>
    <phoneticPr fontId="2"/>
  </si>
  <si>
    <t>OR00000085</t>
  </si>
  <si>
    <t>04542215</t>
    <phoneticPr fontId="2"/>
  </si>
  <si>
    <t>国際政治 / 日本国際政治学会編</t>
    <phoneticPr fontId="2"/>
  </si>
  <si>
    <t>OR00000011</t>
  </si>
  <si>
    <t>09119345</t>
    <phoneticPr fontId="2"/>
  </si>
  <si>
    <t>国際開発ジャーナル = International development journal</t>
    <phoneticPr fontId="2"/>
  </si>
  <si>
    <t>OR00000010</t>
  </si>
  <si>
    <t>国際安全保障 = The journal of international security / 国際安全保障学会 [編集]</t>
    <phoneticPr fontId="2"/>
  </si>
  <si>
    <t>OR00019421</t>
  </si>
  <si>
    <t>航空便</t>
    <rPh sb="0" eb="3">
      <t>コウクウビン</t>
    </rPh>
    <phoneticPr fontId="2"/>
  </si>
  <si>
    <t>年３回刊</t>
    <phoneticPr fontId="2"/>
  </si>
  <si>
    <t>0125135X</t>
    <phoneticPr fontId="2"/>
  </si>
  <si>
    <r>
      <t>รัฐศาสตร์สาร</t>
    </r>
    <r>
      <rPr>
        <sz val="10"/>
        <color theme="1"/>
        <rFont val="游ゴシック"/>
        <family val="2"/>
        <scheme val="minor"/>
      </rPr>
      <t xml:space="preserve"> = The journal of political science</t>
    </r>
    <phoneticPr fontId="2"/>
  </si>
  <si>
    <t>OR00057609</t>
    <phoneticPr fontId="2"/>
  </si>
  <si>
    <t>年２回刊</t>
    <phoneticPr fontId="2"/>
  </si>
  <si>
    <r>
      <t>ฟ้าเดียวกัน</t>
    </r>
    <r>
      <rPr>
        <sz val="10"/>
        <color theme="1"/>
        <rFont val="游ゴシック"/>
        <family val="2"/>
        <scheme val="minor"/>
      </rPr>
      <t xml:space="preserve"> Fa dieo kan</t>
    </r>
    <phoneticPr fontId="2"/>
  </si>
  <si>
    <t>OR00036602</t>
    <phoneticPr fontId="2"/>
  </si>
  <si>
    <t>00654140</t>
    <phoneticPr fontId="2"/>
  </si>
  <si>
    <t>アフリカ研究 / 日本アフリカ学会 [編]</t>
    <phoneticPr fontId="2"/>
  </si>
  <si>
    <t>OR00000001</t>
  </si>
  <si>
    <t>週刊</t>
  </si>
  <si>
    <t>Veja / Editora Abril</t>
  </si>
  <si>
    <t>OR00012839</t>
  </si>
  <si>
    <t>Uluslararası İlişkiler Dergisi / Kadir Has University</t>
    <phoneticPr fontId="2"/>
  </si>
  <si>
    <t>OR00108862</t>
  </si>
  <si>
    <t>Online Only</t>
    <phoneticPr fontId="2"/>
  </si>
  <si>
    <t>MEED business review</t>
    <phoneticPr fontId="2"/>
  </si>
  <si>
    <t>OR00068993</t>
    <phoneticPr fontId="2"/>
  </si>
  <si>
    <t>アラブ首長国連邦</t>
    <rPh sb="3" eb="8">
      <t>シュチョウコクレンポウ</t>
    </rPh>
    <phoneticPr fontId="2"/>
  </si>
  <si>
    <t>OR00107586</t>
  </si>
  <si>
    <t>月刊</t>
    <phoneticPr fontId="2"/>
  </si>
  <si>
    <t>Print+
Online</t>
    <phoneticPr fontId="2"/>
  </si>
  <si>
    <t>00086150</t>
    <phoneticPr fontId="2"/>
  </si>
  <si>
    <t>Caravan. -- Delhi Press, 19--.</t>
    <phoneticPr fontId="2"/>
  </si>
  <si>
    <t>OR00113207</t>
    <phoneticPr fontId="2"/>
  </si>
  <si>
    <t>Canadian journal of Latin American and Caribbean studies = Revue canadienne des études latino-américaines et caraïbes. -- Canadian Association of Latin American and Caribbean Studies. w.</t>
    <phoneticPr fontId="2"/>
  </si>
  <si>
    <t>OR00113212</t>
    <phoneticPr fontId="2"/>
  </si>
  <si>
    <t>Birikim : aylık sosyalist kültür dergisi. -- 1 (Mayıs 1989)-. -- Birikim Yayınları, 1989.</t>
    <phoneticPr fontId="2"/>
  </si>
  <si>
    <t>OR00113211</t>
    <phoneticPr fontId="2"/>
  </si>
  <si>
    <t>新聞※</t>
    <phoneticPr fontId="2"/>
  </si>
  <si>
    <t>週6回刊</t>
    <rPh sb="0" eb="1">
      <t>シュウ</t>
    </rPh>
    <rPh sb="2" eb="3">
      <t>カイ</t>
    </rPh>
    <rPh sb="3" eb="4">
      <t>カン</t>
    </rPh>
    <phoneticPr fontId="2"/>
  </si>
  <si>
    <t>韓国</t>
    <rPh sb="0" eb="2">
      <t>カンコク</t>
    </rPh>
    <phoneticPr fontId="2"/>
  </si>
  <si>
    <r>
      <rPr>
        <sz val="10"/>
        <color theme="1"/>
        <rFont val="游ゴシック"/>
        <family val="2"/>
        <scheme val="minor"/>
      </rPr>
      <t>매일경제</t>
    </r>
    <r>
      <rPr>
        <sz val="10"/>
        <color theme="1"/>
        <rFont val="游ゴシック"/>
        <family val="3"/>
        <charset val="128"/>
        <scheme val="minor"/>
      </rPr>
      <t xml:space="preserve"> (毎日経済新聞) = Maeil Business Newspaper||</t>
    </r>
    <r>
      <rPr>
        <sz val="10"/>
        <color theme="1"/>
        <rFont val="游ゴシック"/>
        <family val="2"/>
        <scheme val="minor"/>
      </rPr>
      <t>매일</t>
    </r>
    <r>
      <rPr>
        <sz val="10"/>
        <color theme="1"/>
        <rFont val="游ゴシック"/>
        <family val="3"/>
        <charset val="128"/>
        <scheme val="minor"/>
      </rPr>
      <t xml:space="preserve"> </t>
    </r>
    <r>
      <rPr>
        <sz val="10"/>
        <color theme="1"/>
        <rFont val="游ゴシック"/>
        <family val="2"/>
        <scheme val="minor"/>
      </rPr>
      <t>경제</t>
    </r>
  </si>
  <si>
    <t>OR00015490</t>
  </si>
  <si>
    <t>日刊</t>
  </si>
  <si>
    <r>
      <t>東亜日報 = The Dong₋a Libo||</t>
    </r>
    <r>
      <rPr>
        <sz val="10"/>
        <color theme="1"/>
        <rFont val="游ゴシック"/>
        <family val="2"/>
        <scheme val="minor"/>
      </rPr>
      <t>동아</t>
    </r>
    <r>
      <rPr>
        <sz val="10"/>
        <color theme="1"/>
        <rFont val="游ゴシック"/>
        <family val="3"/>
        <charset val="128"/>
        <scheme val="minor"/>
      </rPr>
      <t xml:space="preserve"> </t>
    </r>
    <r>
      <rPr>
        <sz val="10"/>
        <color theme="1"/>
        <rFont val="游ゴシック"/>
        <family val="2"/>
        <scheme val="minor"/>
      </rPr>
      <t>일보</t>
    </r>
  </si>
  <si>
    <t>OR00015489</t>
  </si>
  <si>
    <r>
      <t>朝鮮日報||</t>
    </r>
    <r>
      <rPr>
        <sz val="10"/>
        <color theme="1"/>
        <rFont val="游ゴシック"/>
        <family val="2"/>
        <scheme val="minor"/>
      </rPr>
      <t>조선</t>
    </r>
    <r>
      <rPr>
        <sz val="10"/>
        <color theme="1"/>
        <rFont val="游ゴシック"/>
        <family val="3"/>
        <charset val="128"/>
        <scheme val="minor"/>
      </rPr>
      <t xml:space="preserve"> </t>
    </r>
    <r>
      <rPr>
        <sz val="10"/>
        <color theme="1"/>
        <rFont val="游ゴシック"/>
        <family val="2"/>
        <scheme val="minor"/>
      </rPr>
      <t>일보</t>
    </r>
  </si>
  <si>
    <t>OR00015488</t>
  </si>
  <si>
    <r>
      <t xml:space="preserve">新聞
</t>
    </r>
    <r>
      <rPr>
        <sz val="8"/>
        <color theme="1"/>
        <rFont val="游ゴシック"/>
        <family val="3"/>
        <charset val="128"/>
        <scheme val="minor"/>
      </rPr>
      <t>(日曜版）</t>
    </r>
    <rPh sb="4" eb="6">
      <t>ニチヨウ</t>
    </rPh>
    <rPh sb="6" eb="7">
      <t>バン</t>
    </rPh>
    <phoneticPr fontId="2"/>
  </si>
  <si>
    <t>週刊</t>
    <phoneticPr fontId="1"/>
  </si>
  <si>
    <t>マレーシア</t>
    <phoneticPr fontId="2"/>
  </si>
  <si>
    <t>Mingguan Malaysia</t>
    <phoneticPr fontId="2"/>
  </si>
  <si>
    <t>OR00015544</t>
  </si>
  <si>
    <t>Utusan Malaysia</t>
  </si>
  <si>
    <t>OR00015547</t>
  </si>
  <si>
    <t>日刊</t>
    <phoneticPr fontId="2"/>
  </si>
  <si>
    <t>パキスタン</t>
    <phoneticPr fontId="2"/>
  </si>
  <si>
    <t xml:space="preserve">The Express Tribune </t>
  </si>
  <si>
    <t>OR00113208</t>
    <phoneticPr fontId="2"/>
  </si>
  <si>
    <t>インドネシア</t>
    <phoneticPr fontId="2"/>
  </si>
  <si>
    <t xml:space="preserve">Print </t>
  </si>
  <si>
    <t>Kompas</t>
    <phoneticPr fontId="2"/>
  </si>
  <si>
    <t>OR00015541</t>
  </si>
  <si>
    <t>種別</t>
    <rPh sb="0" eb="2">
      <t>シュベツ</t>
    </rPh>
    <phoneticPr fontId="2"/>
  </si>
  <si>
    <t>注記</t>
    <rPh sb="0" eb="2">
      <t>チュウキ</t>
    </rPh>
    <phoneticPr fontId="2"/>
  </si>
  <si>
    <t>総額
①+②+③</t>
    <rPh sb="0" eb="2">
      <t>ソウガク</t>
    </rPh>
    <phoneticPr fontId="2"/>
  </si>
  <si>
    <t>③特定課税
対象分</t>
    <rPh sb="1" eb="3">
      <t>トクテイ</t>
    </rPh>
    <rPh sb="3" eb="5">
      <t>カゼイ</t>
    </rPh>
    <rPh sb="6" eb="8">
      <t>タイショウ</t>
    </rPh>
    <rPh sb="8" eb="9">
      <t>ブン</t>
    </rPh>
    <phoneticPr fontId="2"/>
  </si>
  <si>
    <t>②消費税及び
地方消費税
額</t>
    <phoneticPr fontId="2"/>
  </si>
  <si>
    <t>①課税分
本体価格
（送料含）</t>
    <rPh sb="1" eb="3">
      <t>カゼイ</t>
    </rPh>
    <rPh sb="3" eb="4">
      <t>ブン</t>
    </rPh>
    <rPh sb="5" eb="7">
      <t>ホンタイ</t>
    </rPh>
    <rPh sb="7" eb="9">
      <t>カカク</t>
    </rPh>
    <rPh sb="11" eb="13">
      <t>ソウリョウ</t>
    </rPh>
    <rPh sb="13" eb="14">
      <t>フク</t>
    </rPh>
    <phoneticPr fontId="2"/>
  </si>
  <si>
    <t>発注部数</t>
    <rPh sb="0" eb="2">
      <t>ハッチュウ</t>
    </rPh>
    <rPh sb="2" eb="4">
      <t>ブスウ</t>
    </rPh>
    <phoneticPr fontId="2"/>
  </si>
  <si>
    <t>備考</t>
    <rPh sb="0" eb="2">
      <t>ビコウ</t>
    </rPh>
    <phoneticPr fontId="2"/>
  </si>
  <si>
    <t>刊行頻度</t>
    <rPh sb="0" eb="2">
      <t>カンコウ</t>
    </rPh>
    <rPh sb="2" eb="4">
      <t>ヒンド</t>
    </rPh>
    <phoneticPr fontId="2"/>
  </si>
  <si>
    <t>購読形態</t>
    <rPh sb="0" eb="2">
      <t>コウドク</t>
    </rPh>
    <phoneticPr fontId="2"/>
  </si>
  <si>
    <t>巻号</t>
    <rPh sb="0" eb="2">
      <t>カンゴウ</t>
    </rPh>
    <phoneticPr fontId="2"/>
  </si>
  <si>
    <t>ISSN
または
刊行地</t>
    <rPh sb="9" eb="11">
      <t>カンコウ</t>
    </rPh>
    <rPh sb="11" eb="12">
      <t>チ</t>
    </rPh>
    <phoneticPr fontId="2"/>
  </si>
  <si>
    <t>タイトル</t>
    <phoneticPr fontId="2"/>
  </si>
  <si>
    <t>発注ID</t>
  </si>
  <si>
    <t>No.</t>
  </si>
  <si>
    <t>　 「③特定課税対象分」欄には、海外で提供される電子媒体のライセンス料（リバースチャージ方式による納税額は含まない）を記載すること。</t>
    <rPh sb="4" eb="6">
      <t>トクテイ</t>
    </rPh>
    <rPh sb="6" eb="8">
      <t>カゼイ</t>
    </rPh>
    <rPh sb="8" eb="10">
      <t>タイショウ</t>
    </rPh>
    <rPh sb="10" eb="11">
      <t>ブン</t>
    </rPh>
    <rPh sb="12" eb="13">
      <t>ラン</t>
    </rPh>
    <rPh sb="59" eb="61">
      <t>キサイ</t>
    </rPh>
    <phoneticPr fontId="2"/>
  </si>
  <si>
    <t>(4)「①課税分本体価格（送料含）」欄には、冊子体の本体価格（送料含）及び海外で提供される電子媒体の購読にかかる手数料を記載すること。</t>
    <rPh sb="5" eb="7">
      <t>カゼイ</t>
    </rPh>
    <rPh sb="7" eb="8">
      <t>ブン</t>
    </rPh>
    <rPh sb="8" eb="10">
      <t>ホンタイ</t>
    </rPh>
    <rPh sb="10" eb="12">
      <t>カカク</t>
    </rPh>
    <rPh sb="13" eb="15">
      <t>ソウリョウ</t>
    </rPh>
    <rPh sb="15" eb="16">
      <t>フク</t>
    </rPh>
    <rPh sb="18" eb="19">
      <t>ラン</t>
    </rPh>
    <rPh sb="31" eb="33">
      <t>ソウリョウ</t>
    </rPh>
    <rPh sb="33" eb="34">
      <t>フク</t>
    </rPh>
    <rPh sb="60" eb="62">
      <t>キサイ</t>
    </rPh>
    <phoneticPr fontId="2"/>
  </si>
  <si>
    <t>(3) 見積対象としている刊行物に、休廃刊や誌名変更など書誌事項の変更がある場合は、その旨を見積書に明示すること。</t>
  </si>
  <si>
    <t>【見積りにあたっての注意事項】</t>
    <rPh sb="1" eb="3">
      <t>ミツモ</t>
    </rPh>
    <rPh sb="10" eb="12">
      <t>チュウイ</t>
    </rPh>
    <rPh sb="12" eb="14">
      <t>ジコウ</t>
    </rPh>
    <phoneticPr fontId="2"/>
  </si>
  <si>
    <r>
      <t>　 「②消費税及び地方消費税額」欄には課税分本体価格の消費税及び地方消費税額を記載すること。</t>
    </r>
    <r>
      <rPr>
        <b/>
        <u/>
        <sz val="10"/>
        <color theme="1"/>
        <rFont val="游ゴシック"/>
        <family val="3"/>
        <charset val="128"/>
        <scheme val="minor"/>
      </rPr>
      <t>種別の「新聞※」は軽減税率適用対象。</t>
    </r>
    <rPh sb="34" eb="36">
      <t>ショウヒ</t>
    </rPh>
    <rPh sb="46" eb="48">
      <t>シュベツ</t>
    </rPh>
    <phoneticPr fontId="2"/>
  </si>
  <si>
    <t>(1)  見積金額は、配送料金を含んだ価格とする。輸送方法は備考の通り、航空便又は船便とし、その他の輸送方法で納入する場合は、その旨を注記して見積金額を記載すること。</t>
    <rPh sb="25" eb="27">
      <t>ユソウ</t>
    </rPh>
    <rPh sb="27" eb="29">
      <t>ホウホウ</t>
    </rPh>
    <rPh sb="39" eb="40">
      <t>マタ</t>
    </rPh>
    <rPh sb="50" eb="52">
      <t>ユソウ</t>
    </rPh>
    <phoneticPr fontId="2"/>
  </si>
  <si>
    <t>Koh Santepheap Daily</t>
    <phoneticPr fontId="2"/>
  </si>
  <si>
    <t>カンボジア</t>
    <phoneticPr fontId="2"/>
  </si>
  <si>
    <t>OR00117675</t>
    <phoneticPr fontId="2"/>
  </si>
  <si>
    <t>El Mercurio</t>
    <phoneticPr fontId="2"/>
  </si>
  <si>
    <t>新聞</t>
    <phoneticPr fontId="2"/>
  </si>
  <si>
    <t>チリ</t>
    <phoneticPr fontId="2"/>
  </si>
  <si>
    <t>Gatra</t>
    <phoneticPr fontId="2"/>
  </si>
  <si>
    <t>0215-904X</t>
    <phoneticPr fontId="2"/>
  </si>
  <si>
    <t>OR00117671</t>
    <phoneticPr fontId="2"/>
  </si>
  <si>
    <t>2022.4-2023.3</t>
    <phoneticPr fontId="2"/>
  </si>
  <si>
    <t>OR00117672</t>
    <phoneticPr fontId="2"/>
  </si>
  <si>
    <t>OR00051832</t>
    <phoneticPr fontId="2"/>
  </si>
  <si>
    <t>Philippine Political Science Journal</t>
    <phoneticPr fontId="2"/>
  </si>
  <si>
    <t>Gulf business</t>
    <phoneticPr fontId="2"/>
  </si>
  <si>
    <t>2022.4-2023.3
〔2022(Apr)-2023(Mar)〕</t>
    <phoneticPr fontId="2"/>
  </si>
  <si>
    <t>2022.4-2023.3
（Cilt 19. no.73-76）</t>
    <phoneticPr fontId="2"/>
  </si>
  <si>
    <t>2022.4-2023.3
(101, 102)</t>
    <phoneticPr fontId="2"/>
  </si>
  <si>
    <t>2022.4-2023.3
(vol.43)</t>
    <phoneticPr fontId="2"/>
  </si>
  <si>
    <t>2022.4-2023.3
(第50巻)</t>
    <phoneticPr fontId="2"/>
  </si>
  <si>
    <t>2022.4-2023.3
〔131(4)-132(3)〕</t>
    <phoneticPr fontId="2"/>
  </si>
  <si>
    <t>2022.4-2023.3
(第73巻)</t>
    <phoneticPr fontId="2"/>
  </si>
  <si>
    <t>2022.4-2023.3
〔116(4)-117(3)〕</t>
    <phoneticPr fontId="2"/>
  </si>
  <si>
    <t>2022.4-2023.3
（vol.43）</t>
    <phoneticPr fontId="2"/>
  </si>
  <si>
    <t>-</t>
    <phoneticPr fontId="2"/>
  </si>
  <si>
    <t>2022.4-2023.3
(vol.20)</t>
    <phoneticPr fontId="2"/>
  </si>
  <si>
    <t>航空便</t>
    <rPh sb="0" eb="3">
      <t>コウクウビン</t>
    </rPh>
    <phoneticPr fontId="2"/>
  </si>
  <si>
    <t>2022.4-2023.3
(2022年5月号～2023年4月号)</t>
    <phoneticPr fontId="2"/>
  </si>
  <si>
    <t>OR00000038</t>
    <phoneticPr fontId="2"/>
  </si>
  <si>
    <t>電子</t>
    <phoneticPr fontId="2"/>
  </si>
  <si>
    <t>風傳媒(新新聞周刊)</t>
    <rPh sb="0" eb="1">
      <t>カゼ</t>
    </rPh>
    <rPh sb="1" eb="2">
      <t>デン</t>
    </rPh>
    <rPh sb="2" eb="3">
      <t>バイ</t>
    </rPh>
    <rPh sb="7" eb="8">
      <t>シュウ</t>
    </rPh>
    <phoneticPr fontId="2"/>
  </si>
  <si>
    <t>OR00015586</t>
    <phoneticPr fontId="2"/>
  </si>
  <si>
    <t>タイ</t>
    <phoneticPr fontId="2"/>
  </si>
  <si>
    <t>2022.4-2023.3</t>
    <phoneticPr fontId="2"/>
  </si>
  <si>
    <t>01154451</t>
    <phoneticPr fontId="2"/>
  </si>
  <si>
    <t>年1回刊</t>
    <rPh sb="0" eb="1">
      <t>ネン</t>
    </rPh>
    <rPh sb="2" eb="3">
      <t>カイ</t>
    </rPh>
    <rPh sb="3" eb="4">
      <t>カン</t>
    </rPh>
    <phoneticPr fontId="2"/>
  </si>
  <si>
    <t>Ethnic Affairs. -- Ministry of Information, Govt. of Republic of the Union of Myanmar.</t>
    <phoneticPr fontId="2"/>
  </si>
  <si>
    <t>OR00115780</t>
    <phoneticPr fontId="2"/>
  </si>
  <si>
    <t>ミャンマー</t>
    <phoneticPr fontId="2"/>
  </si>
  <si>
    <t>Frontier Myanmar : leading the way. -- Black Knight Media, 201-.</t>
  </si>
  <si>
    <t>OR00105449</t>
    <phoneticPr fontId="2"/>
  </si>
  <si>
    <t>隔週刊</t>
    <rPh sb="0" eb="2">
      <t>カクシュウ</t>
    </rPh>
    <rPh sb="2" eb="3">
      <t>カン</t>
    </rPh>
    <phoneticPr fontId="2"/>
  </si>
  <si>
    <t>OR00115775</t>
    <phoneticPr fontId="2"/>
  </si>
  <si>
    <t>Myanmar Affairs. -- Ministry of Information, Govt. of Republic of the Union of Myanmar.</t>
  </si>
  <si>
    <t>OR00115779</t>
    <phoneticPr fontId="2"/>
  </si>
  <si>
    <t>季刊</t>
    <phoneticPr fontId="2"/>
  </si>
  <si>
    <t>OR00115778</t>
  </si>
  <si>
    <t>Myanmar alin. -- [Burmese ed.].</t>
  </si>
  <si>
    <t>OR00105579</t>
    <phoneticPr fontId="2"/>
  </si>
  <si>
    <t>OR00012966</t>
    <phoneticPr fontId="2"/>
  </si>
  <si>
    <t>Mizzima weekly : Myanmar news &amp; insight. -- Mizzima Media Group, 200-.</t>
    <phoneticPr fontId="2"/>
  </si>
  <si>
    <t>มติชน สุดสัปดาห์ = Matichon sutsapdā. Matichon weekly　-- บริษัท มติชน, 19--.</t>
    <phoneticPr fontId="2"/>
  </si>
  <si>
    <r>
      <t>มติชน</t>
    </r>
    <r>
      <rPr>
        <sz val="10"/>
        <color theme="1"/>
        <rFont val="游ゴシック"/>
        <family val="2"/>
        <scheme val="minor"/>
      </rPr>
      <t xml:space="preserve"> = Matichon</t>
    </r>
    <phoneticPr fontId="2"/>
  </si>
  <si>
    <t>The Gazette of the Republic of the Union of Myanmar =Praññʿ thoṅʿ cu sammata Mranʿ mā nuiṅʿ ṅaṃ toʿ Pranʿ tamʿ"</t>
    <phoneticPr fontId="2"/>
  </si>
  <si>
    <t>(2) セットの刊行物等は、セット価格を適用する。どれとどれがセットか注記し、セットに含まれる各資料に対して按分した価格を見積金額に記載すること。</t>
    <rPh sb="8" eb="11">
      <t>カンコウブツ</t>
    </rPh>
    <rPh sb="11" eb="12">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</si>
</sst>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10"/>
      <color theme="1"/>
      <name val="游ゴシック"/>
      <family val="3"/>
      <charset val="128"/>
      <scheme val="minor"/>
    </font>
    <font>
      <sz val="9"/>
      <color theme="1"/>
      <name val="游ゴシック Light"/>
      <family val="3"/>
      <charset val="128"/>
      <scheme val="major"/>
    </font>
    <font>
      <sz val="10"/>
      <color theme="1"/>
      <name val="游ゴシック Light"/>
      <family val="3"/>
      <charset val="128"/>
      <scheme val="major"/>
    </font>
    <font>
      <sz val="8"/>
      <color theme="1"/>
      <name val="游ゴシック"/>
      <family val="3"/>
      <charset val="128"/>
      <scheme val="minor"/>
    </font>
    <font>
      <b/>
      <sz val="10"/>
      <color theme="1"/>
      <name val="游ゴシック"/>
      <family val="2"/>
      <scheme val="minor"/>
    </font>
    <font>
      <b/>
      <sz val="9.5"/>
      <color theme="1"/>
      <name val="游ゴシック"/>
      <family val="3"/>
      <charset val="128"/>
      <scheme val="minor"/>
    </font>
    <font>
      <b/>
      <sz val="10"/>
      <color theme="1"/>
      <name val="游ゴシック"/>
      <family val="3"/>
      <charset val="128"/>
      <scheme val="minor"/>
    </font>
    <font>
      <b/>
      <sz val="9"/>
      <color theme="1"/>
      <name val="游ゴシック Light"/>
      <family val="3"/>
      <charset val="128"/>
      <scheme val="major"/>
    </font>
    <font>
      <b/>
      <u/>
      <sz val="10"/>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51">
    <xf numFmtId="0" fontId="0" fillId="0" borderId="0" xfId="0"/>
    <xf numFmtId="0" fontId="3" fillId="0" borderId="0" xfId="0" applyFont="1" applyAlignment="1">
      <alignment horizontal="center" shrinkToFit="1"/>
    </xf>
    <xf numFmtId="0" fontId="0" fillId="0" borderId="0" xfId="0" applyAlignment="1">
      <alignment horizontal="center" wrapText="1"/>
    </xf>
    <xf numFmtId="0" fontId="0" fillId="0" borderId="0" xfId="0" applyAlignment="1">
      <alignment horizontal="center" shrinkToFit="1"/>
    </xf>
    <xf numFmtId="0" fontId="0" fillId="0" borderId="0" xfId="0" applyAlignment="1">
      <alignment wrapText="1"/>
    </xf>
    <xf numFmtId="0" fontId="4" fillId="0" borderId="0" xfId="0" applyFont="1"/>
    <xf numFmtId="0" fontId="5" fillId="0" borderId="0" xfId="0" applyFont="1" applyAlignment="1">
      <alignment horizontal="center"/>
    </xf>
    <xf numFmtId="0" fontId="3" fillId="0" borderId="0" xfId="0" applyFont="1"/>
    <xf numFmtId="0" fontId="4" fillId="0" borderId="1" xfId="0" applyFont="1" applyBorder="1" applyAlignment="1">
      <alignment vertical="center" wrapText="1" shrinkToFit="1"/>
    </xf>
    <xf numFmtId="0" fontId="4" fillId="0" borderId="1" xfId="0" applyFont="1" applyBorder="1"/>
    <xf numFmtId="3" fontId="4" fillId="0" borderId="1" xfId="1"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1" applyFont="1" applyFill="1" applyBorder="1" applyAlignment="1">
      <alignment horizontal="center" vertical="center"/>
    </xf>
    <xf numFmtId="0" fontId="4" fillId="0" borderId="1" xfId="1" applyFont="1" applyFill="1" applyBorder="1" applyAlignment="1">
      <alignment horizontal="center" vertical="center" wrapText="1"/>
    </xf>
    <xf numFmtId="0" fontId="0" fillId="0" borderId="1" xfId="0" applyBorder="1"/>
    <xf numFmtId="0" fontId="5" fillId="0" borderId="1" xfId="0" applyFont="1" applyFill="1" applyBorder="1" applyAlignment="1">
      <alignment horizontal="center"/>
    </xf>
    <xf numFmtId="0" fontId="0" fillId="0" borderId="1" xfId="0" applyBorder="1" applyAlignment="1">
      <alignment vertical="center" wrapText="1"/>
    </xf>
    <xf numFmtId="0" fontId="3" fillId="0" borderId="1" xfId="0" applyFont="1" applyBorder="1"/>
    <xf numFmtId="0" fontId="4" fillId="0" borderId="1" xfId="0" applyFont="1" applyBorder="1" applyAlignment="1">
      <alignment horizontal="center" vertical="center" shrinkToFit="1"/>
    </xf>
    <xf numFmtId="0" fontId="6" fillId="0" borderId="1" xfId="0" quotePrefix="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vertical="center" wrapText="1" shrinkToFit="1"/>
    </xf>
    <xf numFmtId="0" fontId="4" fillId="0" borderId="1" xfId="0" applyFont="1" applyFill="1" applyBorder="1"/>
    <xf numFmtId="0" fontId="4" fillId="0" borderId="1" xfId="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4" fillId="0" borderId="1" xfId="1" applyFont="1" applyFill="1" applyBorder="1" applyAlignment="1">
      <alignment vertical="center" wrapText="1" shrinkToFit="1"/>
    </xf>
    <xf numFmtId="0" fontId="6" fillId="0" borderId="1" xfId="1" quotePrefix="1" applyFont="1" applyFill="1" applyBorder="1" applyAlignment="1">
      <alignment horizontal="center" vertical="center" wrapText="1"/>
    </xf>
    <xf numFmtId="0" fontId="4" fillId="0" borderId="1" xfId="1" applyFont="1" applyFill="1" applyBorder="1" applyAlignment="1">
      <alignment vertical="center" wrapText="1"/>
    </xf>
    <xf numFmtId="0" fontId="4" fillId="0" borderId="1" xfId="1"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3"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1" xfId="0" quotePrefix="1"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2" borderId="1" xfId="1" applyFont="1" applyFill="1" applyBorder="1" applyAlignment="1">
      <alignment horizontal="center" vertical="center" shrinkToFit="1"/>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shrinkToFit="1"/>
    </xf>
    <xf numFmtId="0" fontId="10" fillId="2" borderId="1" xfId="1" applyFont="1" applyFill="1" applyBorder="1" applyAlignment="1">
      <alignment horizontal="center" vertical="center"/>
    </xf>
    <xf numFmtId="0" fontId="11"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0" fillId="0" borderId="0" xfId="0" applyBorder="1"/>
    <xf numFmtId="0" fontId="4" fillId="0" borderId="2" xfId="2" applyFont="1" applyBorder="1" applyAlignment="1">
      <alignment vertical="center"/>
    </xf>
    <xf numFmtId="0" fontId="4" fillId="0" borderId="0" xfId="2" applyFont="1" applyAlignment="1">
      <alignment vertical="center" wrapText="1"/>
    </xf>
    <xf numFmtId="0" fontId="4" fillId="0" borderId="0" xfId="2" applyFont="1" applyAlignment="1">
      <alignment vertical="center"/>
    </xf>
    <xf numFmtId="0" fontId="4" fillId="0" borderId="0" xfId="2" applyFont="1" applyBorder="1" applyAlignment="1">
      <alignment vertical="center"/>
    </xf>
  </cellXfs>
  <cellStyles count="3">
    <cellStyle name="標準" xfId="0" builtinId="0"/>
    <cellStyle name="標準 3" xfId="1"/>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abSelected="1" view="pageLayout" zoomScaleNormal="100" zoomScaleSheetLayoutView="100" workbookViewId="0">
      <selection activeCell="A3" sqref="A3:O3"/>
    </sheetView>
  </sheetViews>
  <sheetFormatPr defaultColWidth="8.875" defaultRowHeight="18.75" x14ac:dyDescent="0.4"/>
  <cols>
    <col min="1" max="1" width="5.5" customWidth="1"/>
    <col min="2" max="2" width="11.625" style="7" bestFit="1" customWidth="1"/>
    <col min="3" max="3" width="24.25" style="4" bestFit="1" customWidth="1"/>
    <col min="4" max="4" width="15.125" style="6" customWidth="1"/>
    <col min="5" max="5" width="11" style="5" customWidth="1"/>
    <col min="6" max="6" width="8.375" style="4" customWidth="1"/>
    <col min="7" max="7" width="9" style="3" customWidth="1"/>
    <col min="8" max="8" width="8.25" style="2" customWidth="1"/>
    <col min="9" max="9" width="3.25" customWidth="1"/>
    <col min="10" max="10" width="9.25" customWidth="1"/>
    <col min="11" max="11" width="7.625" customWidth="1"/>
    <col min="12" max="12" width="11.5" customWidth="1"/>
    <col min="13" max="13" width="9.375" customWidth="1"/>
    <col min="14" max="14" width="7.375" customWidth="1"/>
    <col min="15" max="15" width="9.375" style="1" bestFit="1" customWidth="1"/>
  </cols>
  <sheetData>
    <row r="1" spans="1:15" ht="20.100000000000001" customHeight="1" x14ac:dyDescent="0.4">
      <c r="A1" s="48" t="s">
        <v>116</v>
      </c>
      <c r="B1" s="48"/>
      <c r="C1" s="48"/>
      <c r="D1" s="48"/>
      <c r="E1" s="48"/>
      <c r="F1" s="48"/>
      <c r="G1" s="48"/>
      <c r="H1" s="48"/>
      <c r="I1" s="48"/>
      <c r="J1" s="48"/>
      <c r="K1" s="48"/>
      <c r="L1" s="48"/>
      <c r="M1" s="48"/>
      <c r="N1" s="48"/>
      <c r="O1" s="48"/>
    </row>
    <row r="2" spans="1:15" ht="20.25" customHeight="1" x14ac:dyDescent="0.4">
      <c r="A2" s="48" t="s">
        <v>118</v>
      </c>
      <c r="B2" s="48"/>
      <c r="C2" s="48"/>
      <c r="D2" s="48"/>
      <c r="E2" s="48"/>
      <c r="F2" s="48"/>
      <c r="G2" s="48"/>
      <c r="H2" s="48"/>
      <c r="I2" s="48"/>
      <c r="J2" s="48"/>
      <c r="K2" s="48"/>
      <c r="L2" s="48"/>
      <c r="M2" s="48"/>
      <c r="N2" s="48"/>
      <c r="O2" s="48"/>
    </row>
    <row r="3" spans="1:15" ht="20.25" customHeight="1" x14ac:dyDescent="0.4">
      <c r="A3" s="49" t="s">
        <v>172</v>
      </c>
      <c r="B3" s="49"/>
      <c r="C3" s="49"/>
      <c r="D3" s="49"/>
      <c r="E3" s="49"/>
      <c r="F3" s="49"/>
      <c r="G3" s="49"/>
      <c r="H3" s="49"/>
      <c r="I3" s="49"/>
      <c r="J3" s="49"/>
      <c r="K3" s="49"/>
      <c r="L3" s="49"/>
      <c r="M3" s="49"/>
      <c r="N3" s="49"/>
      <c r="O3" s="49"/>
    </row>
    <row r="4" spans="1:15" ht="20.25" customHeight="1" x14ac:dyDescent="0.4">
      <c r="A4" s="50" t="s">
        <v>115</v>
      </c>
      <c r="B4" s="50"/>
      <c r="C4" s="50"/>
      <c r="D4" s="50"/>
      <c r="E4" s="50"/>
      <c r="F4" s="50"/>
      <c r="G4" s="50"/>
      <c r="H4" s="50"/>
      <c r="I4" s="50"/>
      <c r="J4" s="50"/>
      <c r="K4" s="50"/>
      <c r="L4" s="50"/>
      <c r="M4" s="50"/>
      <c r="N4" s="50"/>
      <c r="O4" s="50"/>
    </row>
    <row r="5" spans="1:15" s="46" customFormat="1" ht="20.25" customHeight="1" x14ac:dyDescent="0.4">
      <c r="A5" s="50" t="s">
        <v>114</v>
      </c>
      <c r="B5" s="50"/>
      <c r="C5" s="50"/>
      <c r="D5" s="50"/>
      <c r="E5" s="50"/>
      <c r="F5" s="50"/>
      <c r="G5" s="50"/>
      <c r="H5" s="50"/>
      <c r="I5" s="50"/>
      <c r="J5" s="50"/>
      <c r="K5" s="50"/>
      <c r="L5" s="50"/>
      <c r="M5" s="50"/>
      <c r="N5" s="50"/>
      <c r="O5" s="50"/>
    </row>
    <row r="6" spans="1:15" s="46" customFormat="1" ht="20.25" customHeight="1" x14ac:dyDescent="0.4">
      <c r="A6" s="50" t="s">
        <v>117</v>
      </c>
      <c r="B6" s="50"/>
      <c r="C6" s="50"/>
      <c r="D6" s="50"/>
      <c r="E6" s="50"/>
      <c r="F6" s="50"/>
      <c r="G6" s="50"/>
      <c r="H6" s="50"/>
      <c r="I6" s="50"/>
      <c r="J6" s="50"/>
      <c r="K6" s="50"/>
      <c r="L6" s="50"/>
      <c r="M6" s="50"/>
      <c r="N6" s="50"/>
      <c r="O6" s="50"/>
    </row>
    <row r="7" spans="1:15" ht="20.25" customHeight="1" x14ac:dyDescent="0.4">
      <c r="A7" s="47" t="s">
        <v>113</v>
      </c>
      <c r="B7" s="47"/>
      <c r="C7" s="47"/>
      <c r="D7" s="47"/>
      <c r="E7" s="47"/>
      <c r="F7" s="47"/>
      <c r="G7" s="47"/>
      <c r="H7" s="47"/>
      <c r="I7" s="47"/>
      <c r="J7" s="47"/>
      <c r="K7" s="47"/>
      <c r="L7" s="47"/>
      <c r="M7" s="47"/>
      <c r="N7" s="47"/>
      <c r="O7" s="47"/>
    </row>
    <row r="8" spans="1:15" ht="79.5" customHeight="1" x14ac:dyDescent="0.4">
      <c r="A8" s="45" t="s">
        <v>112</v>
      </c>
      <c r="B8" s="43" t="s">
        <v>111</v>
      </c>
      <c r="C8" s="41" t="s">
        <v>110</v>
      </c>
      <c r="D8" s="44" t="s">
        <v>109</v>
      </c>
      <c r="E8" s="43" t="s">
        <v>108</v>
      </c>
      <c r="F8" s="41" t="s">
        <v>107</v>
      </c>
      <c r="G8" s="42" t="s">
        <v>106</v>
      </c>
      <c r="H8" s="41" t="s">
        <v>105</v>
      </c>
      <c r="I8" s="41" t="s">
        <v>104</v>
      </c>
      <c r="J8" s="41" t="s">
        <v>103</v>
      </c>
      <c r="K8" s="41" t="s">
        <v>102</v>
      </c>
      <c r="L8" s="41" t="s">
        <v>101</v>
      </c>
      <c r="M8" s="41" t="s">
        <v>100</v>
      </c>
      <c r="N8" s="41" t="s">
        <v>99</v>
      </c>
      <c r="O8" s="40" t="s">
        <v>98</v>
      </c>
    </row>
    <row r="9" spans="1:15" ht="51" customHeight="1" x14ac:dyDescent="0.4">
      <c r="A9" s="16">
        <v>1</v>
      </c>
      <c r="B9" s="15" t="s">
        <v>121</v>
      </c>
      <c r="C9" s="14" t="s">
        <v>119</v>
      </c>
      <c r="D9" s="13" t="s">
        <v>120</v>
      </c>
      <c r="E9" s="12" t="s">
        <v>128</v>
      </c>
      <c r="F9" s="12" t="s">
        <v>12</v>
      </c>
      <c r="G9" s="25" t="s">
        <v>90</v>
      </c>
      <c r="H9" s="12" t="s">
        <v>43</v>
      </c>
      <c r="I9" s="11">
        <v>1</v>
      </c>
      <c r="J9" s="10"/>
      <c r="K9" s="10">
        <f>ROUNDDOWN(J9*0.08,0)</f>
        <v>0</v>
      </c>
      <c r="L9" s="10"/>
      <c r="M9" s="10">
        <f t="shared" ref="M9" si="0">INT(J9+K9+L9)</f>
        <v>0</v>
      </c>
      <c r="N9" s="9"/>
      <c r="O9" s="8" t="s">
        <v>73</v>
      </c>
    </row>
    <row r="10" spans="1:15" ht="53.25" customHeight="1" x14ac:dyDescent="0.4">
      <c r="A10" s="16">
        <v>2</v>
      </c>
      <c r="B10" s="15" t="s">
        <v>97</v>
      </c>
      <c r="C10" s="14" t="s">
        <v>96</v>
      </c>
      <c r="D10" s="13" t="s">
        <v>94</v>
      </c>
      <c r="E10" s="12" t="s">
        <v>128</v>
      </c>
      <c r="F10" s="12" t="s">
        <v>95</v>
      </c>
      <c r="G10" s="22" t="s">
        <v>90</v>
      </c>
      <c r="H10" s="12" t="s">
        <v>43</v>
      </c>
      <c r="I10" s="11">
        <v>1</v>
      </c>
      <c r="J10" s="10"/>
      <c r="K10" s="10">
        <f>ROUNDDOWN(J10*0.08,0)</f>
        <v>0</v>
      </c>
      <c r="L10" s="10"/>
      <c r="M10" s="10">
        <f t="shared" ref="M10:M54" si="1">INT(J10+K10+L10)</f>
        <v>0</v>
      </c>
      <c r="N10" s="9"/>
      <c r="O10" s="8" t="s">
        <v>73</v>
      </c>
    </row>
    <row r="11" spans="1:15" ht="38.25" customHeight="1" x14ac:dyDescent="0.4">
      <c r="A11" s="16">
        <v>3</v>
      </c>
      <c r="B11" s="15" t="s">
        <v>93</v>
      </c>
      <c r="C11" s="36" t="s">
        <v>92</v>
      </c>
      <c r="D11" s="13" t="s">
        <v>91</v>
      </c>
      <c r="E11" s="12" t="s">
        <v>128</v>
      </c>
      <c r="F11" s="12" t="s">
        <v>16</v>
      </c>
      <c r="G11" s="25" t="s">
        <v>90</v>
      </c>
      <c r="H11" s="12" t="s">
        <v>43</v>
      </c>
      <c r="I11" s="11">
        <v>1</v>
      </c>
      <c r="J11" s="10"/>
      <c r="K11" s="10">
        <f>ROUNDDOWN(J11*0.08,0)</f>
        <v>0</v>
      </c>
      <c r="L11" s="10"/>
      <c r="M11" s="10">
        <f t="shared" si="1"/>
        <v>0</v>
      </c>
      <c r="N11" s="9"/>
      <c r="O11" s="8" t="s">
        <v>73</v>
      </c>
    </row>
    <row r="12" spans="1:15" ht="36" customHeight="1" x14ac:dyDescent="0.4">
      <c r="A12" s="16">
        <v>4</v>
      </c>
      <c r="B12" s="15" t="s">
        <v>89</v>
      </c>
      <c r="C12" s="14" t="s">
        <v>88</v>
      </c>
      <c r="D12" s="13" t="s">
        <v>85</v>
      </c>
      <c r="E12" s="12" t="s">
        <v>128</v>
      </c>
      <c r="F12" s="12" t="s">
        <v>16</v>
      </c>
      <c r="G12" s="22" t="s">
        <v>74</v>
      </c>
      <c r="H12" s="12" t="s">
        <v>43</v>
      </c>
      <c r="I12" s="11">
        <v>1</v>
      </c>
      <c r="J12" s="10"/>
      <c r="K12" s="10">
        <f>ROUNDDOWN(J12*0.08,0)</f>
        <v>0</v>
      </c>
      <c r="L12" s="10"/>
      <c r="M12" s="10">
        <f t="shared" si="1"/>
        <v>0</v>
      </c>
      <c r="N12" s="9"/>
      <c r="O12" s="8" t="s">
        <v>73</v>
      </c>
    </row>
    <row r="13" spans="1:15" ht="45.75" customHeight="1" x14ac:dyDescent="0.4">
      <c r="A13" s="16">
        <v>5</v>
      </c>
      <c r="B13" s="15" t="s">
        <v>87</v>
      </c>
      <c r="C13" s="14" t="s">
        <v>86</v>
      </c>
      <c r="D13" s="13" t="s">
        <v>85</v>
      </c>
      <c r="E13" s="12" t="s">
        <v>128</v>
      </c>
      <c r="F13" s="12" t="s">
        <v>12</v>
      </c>
      <c r="G13" s="22" t="s">
        <v>84</v>
      </c>
      <c r="H13" s="12" t="s">
        <v>43</v>
      </c>
      <c r="I13" s="17">
        <v>1</v>
      </c>
      <c r="J13" s="10"/>
      <c r="K13" s="10">
        <f>ROUNDDOWN(J13*0.1,0)</f>
        <v>0</v>
      </c>
      <c r="L13" s="10"/>
      <c r="M13" s="10">
        <f t="shared" si="1"/>
        <v>0</v>
      </c>
      <c r="N13" s="9"/>
      <c r="O13" s="8" t="s">
        <v>83</v>
      </c>
    </row>
    <row r="14" spans="1:15" ht="45.75" customHeight="1" x14ac:dyDescent="0.4">
      <c r="A14" s="16">
        <v>6</v>
      </c>
      <c r="B14" s="15" t="s">
        <v>164</v>
      </c>
      <c r="C14" s="14" t="s">
        <v>165</v>
      </c>
      <c r="D14" s="13" t="s">
        <v>156</v>
      </c>
      <c r="E14" s="12" t="s">
        <v>151</v>
      </c>
      <c r="F14" s="12" t="s">
        <v>12</v>
      </c>
      <c r="G14" s="22" t="s">
        <v>90</v>
      </c>
      <c r="H14" s="12" t="s">
        <v>43</v>
      </c>
      <c r="I14" s="11">
        <v>1</v>
      </c>
      <c r="J14" s="10"/>
      <c r="K14" s="10">
        <f>ROUNDDOWN(J14*0.08,0)</f>
        <v>0</v>
      </c>
      <c r="L14" s="10"/>
      <c r="M14" s="10">
        <f t="shared" si="1"/>
        <v>0</v>
      </c>
      <c r="N14" s="9"/>
      <c r="O14" s="8" t="s">
        <v>73</v>
      </c>
    </row>
    <row r="15" spans="1:15" ht="52.5" customHeight="1" x14ac:dyDescent="0.4">
      <c r="A15" s="16">
        <v>7</v>
      </c>
      <c r="B15" s="15" t="s">
        <v>149</v>
      </c>
      <c r="C15" s="36" t="s">
        <v>170</v>
      </c>
      <c r="D15" s="13" t="s">
        <v>150</v>
      </c>
      <c r="E15" s="12" t="s">
        <v>151</v>
      </c>
      <c r="F15" s="12" t="s">
        <v>12</v>
      </c>
      <c r="G15" s="22" t="s">
        <v>90</v>
      </c>
      <c r="H15" s="12" t="s">
        <v>43</v>
      </c>
      <c r="I15" s="11">
        <v>1</v>
      </c>
      <c r="J15" s="10"/>
      <c r="K15" s="10">
        <f>ROUNDDOWN(J15*0.08,0)</f>
        <v>0</v>
      </c>
      <c r="L15" s="10"/>
      <c r="M15" s="10">
        <f t="shared" ref="M15" si="2">INT(J15+K15+L15)</f>
        <v>0</v>
      </c>
      <c r="N15" s="9"/>
      <c r="O15" s="8" t="s">
        <v>73</v>
      </c>
    </row>
    <row r="16" spans="1:15" ht="33.75" customHeight="1" x14ac:dyDescent="0.4">
      <c r="A16" s="16">
        <v>8</v>
      </c>
      <c r="B16" s="15" t="s">
        <v>82</v>
      </c>
      <c r="C16" s="14" t="s">
        <v>81</v>
      </c>
      <c r="D16" s="13" t="s">
        <v>75</v>
      </c>
      <c r="E16" s="12" t="s">
        <v>128</v>
      </c>
      <c r="F16" s="12" t="s">
        <v>16</v>
      </c>
      <c r="G16" s="22" t="s">
        <v>78</v>
      </c>
      <c r="H16" s="12" t="s">
        <v>43</v>
      </c>
      <c r="I16" s="11">
        <v>1</v>
      </c>
      <c r="J16" s="10"/>
      <c r="K16" s="10">
        <f>ROUNDDOWN(J16*0.08,0)</f>
        <v>0</v>
      </c>
      <c r="L16" s="10"/>
      <c r="M16" s="10">
        <f t="shared" si="1"/>
        <v>0</v>
      </c>
      <c r="N16" s="9"/>
      <c r="O16" s="8" t="s">
        <v>73</v>
      </c>
    </row>
    <row r="17" spans="1:15" ht="39.75" customHeight="1" x14ac:dyDescent="0.4">
      <c r="A17" s="16">
        <v>9</v>
      </c>
      <c r="B17" s="15" t="s">
        <v>80</v>
      </c>
      <c r="C17" s="14" t="s">
        <v>79</v>
      </c>
      <c r="D17" s="13" t="s">
        <v>75</v>
      </c>
      <c r="E17" s="12" t="s">
        <v>128</v>
      </c>
      <c r="F17" s="12" t="s">
        <v>16</v>
      </c>
      <c r="G17" s="22" t="s">
        <v>78</v>
      </c>
      <c r="H17" s="12" t="s">
        <v>43</v>
      </c>
      <c r="I17" s="17">
        <v>1</v>
      </c>
      <c r="J17" s="10"/>
      <c r="K17" s="10">
        <f>ROUNDDOWN(J17*0.08,0)</f>
        <v>0</v>
      </c>
      <c r="L17" s="10"/>
      <c r="M17" s="10">
        <f t="shared" si="1"/>
        <v>0</v>
      </c>
      <c r="N17" s="9"/>
      <c r="O17" s="8" t="s">
        <v>73</v>
      </c>
    </row>
    <row r="18" spans="1:15" ht="67.5" customHeight="1" x14ac:dyDescent="0.4">
      <c r="A18" s="16">
        <v>10</v>
      </c>
      <c r="B18" s="15" t="s">
        <v>77</v>
      </c>
      <c r="C18" s="14" t="s">
        <v>76</v>
      </c>
      <c r="D18" s="13" t="s">
        <v>75</v>
      </c>
      <c r="E18" s="12" t="s">
        <v>128</v>
      </c>
      <c r="F18" s="12" t="s">
        <v>12</v>
      </c>
      <c r="G18" s="22" t="s">
        <v>74</v>
      </c>
      <c r="H18" s="12" t="s">
        <v>43</v>
      </c>
      <c r="I18" s="11">
        <v>1</v>
      </c>
      <c r="J18" s="10"/>
      <c r="K18" s="10">
        <f>ROUNDDOWN(J18*0.08,0)</f>
        <v>0</v>
      </c>
      <c r="L18" s="10"/>
      <c r="M18" s="10">
        <f t="shared" si="1"/>
        <v>0</v>
      </c>
      <c r="N18" s="9"/>
      <c r="O18" s="8" t="s">
        <v>73</v>
      </c>
    </row>
    <row r="19" spans="1:15" ht="79.5" customHeight="1" x14ac:dyDescent="0.4">
      <c r="A19" s="16">
        <v>11</v>
      </c>
      <c r="B19" s="15" t="s">
        <v>127</v>
      </c>
      <c r="C19" s="14" t="s">
        <v>122</v>
      </c>
      <c r="D19" s="13" t="s">
        <v>124</v>
      </c>
      <c r="E19" s="12" t="s">
        <v>128</v>
      </c>
      <c r="F19" s="12" t="s">
        <v>59</v>
      </c>
      <c r="G19" s="22" t="s">
        <v>90</v>
      </c>
      <c r="H19" s="12" t="s">
        <v>1</v>
      </c>
      <c r="I19" s="11">
        <v>1</v>
      </c>
      <c r="J19" s="10"/>
      <c r="K19" s="10">
        <f>ROUNDDOWN(J19*0.1,0)</f>
        <v>0</v>
      </c>
      <c r="L19" s="10"/>
      <c r="M19" s="10">
        <f>INT(J19+K19+L19)</f>
        <v>0</v>
      </c>
      <c r="N19" s="9"/>
      <c r="O19" s="8" t="s">
        <v>123</v>
      </c>
    </row>
    <row r="20" spans="1:15" ht="57.75" customHeight="1" x14ac:dyDescent="0.4">
      <c r="A20" s="16">
        <v>12</v>
      </c>
      <c r="B20" s="15" t="s">
        <v>72</v>
      </c>
      <c r="C20" s="36" t="s">
        <v>71</v>
      </c>
      <c r="D20" s="13">
        <v>13008358</v>
      </c>
      <c r="E20" s="12" t="s">
        <v>128</v>
      </c>
      <c r="F20" s="24" t="s">
        <v>16</v>
      </c>
      <c r="G20" s="25" t="s">
        <v>64</v>
      </c>
      <c r="H20" s="12" t="s">
        <v>43</v>
      </c>
      <c r="I20" s="11">
        <v>1</v>
      </c>
      <c r="J20" s="10"/>
      <c r="K20" s="10">
        <f t="shared" ref="K20:K54" si="3">ROUNDDOWN(J20*0.1,0)</f>
        <v>0</v>
      </c>
      <c r="L20" s="10"/>
      <c r="M20" s="10">
        <f t="shared" si="1"/>
        <v>0</v>
      </c>
      <c r="N20" s="9"/>
      <c r="O20" s="8" t="s">
        <v>10</v>
      </c>
    </row>
    <row r="21" spans="1:15" ht="66" x14ac:dyDescent="0.4">
      <c r="A21" s="16">
        <v>13</v>
      </c>
      <c r="B21" s="15" t="s">
        <v>166</v>
      </c>
      <c r="C21" s="36" t="s">
        <v>171</v>
      </c>
      <c r="D21" s="13" t="s">
        <v>156</v>
      </c>
      <c r="E21" s="12" t="s">
        <v>128</v>
      </c>
      <c r="F21" s="12" t="s">
        <v>12</v>
      </c>
      <c r="G21" s="25" t="s">
        <v>84</v>
      </c>
      <c r="H21" s="12" t="s">
        <v>43</v>
      </c>
      <c r="I21" s="11">
        <v>1</v>
      </c>
      <c r="J21" s="10"/>
      <c r="K21" s="10">
        <f t="shared" ref="K21" si="4">ROUNDDOWN(J21*0.1,0)</f>
        <v>0</v>
      </c>
      <c r="L21" s="10"/>
      <c r="M21" s="10">
        <f t="shared" ref="M21" si="5">INT(J21+K21+L21)</f>
        <v>0</v>
      </c>
      <c r="N21" s="9"/>
      <c r="O21" s="8" t="s">
        <v>10</v>
      </c>
    </row>
    <row r="22" spans="1:15" ht="124.5" customHeight="1" x14ac:dyDescent="0.4">
      <c r="A22" s="16">
        <v>14</v>
      </c>
      <c r="B22" s="15" t="s">
        <v>70</v>
      </c>
      <c r="C22" s="36" t="s">
        <v>69</v>
      </c>
      <c r="D22" s="13">
        <v>23331461</v>
      </c>
      <c r="E22" s="12" t="s">
        <v>128</v>
      </c>
      <c r="F22" s="12" t="s">
        <v>59</v>
      </c>
      <c r="G22" s="22" t="s">
        <v>44</v>
      </c>
      <c r="H22" s="12" t="s">
        <v>1</v>
      </c>
      <c r="I22" s="11">
        <v>1</v>
      </c>
      <c r="J22" s="10"/>
      <c r="K22" s="10">
        <f t="shared" si="3"/>
        <v>0</v>
      </c>
      <c r="L22" s="10"/>
      <c r="M22" s="10">
        <f t="shared" si="1"/>
        <v>0</v>
      </c>
      <c r="N22" s="9"/>
      <c r="O22" s="8" t="s">
        <v>10</v>
      </c>
    </row>
    <row r="23" spans="1:15" ht="43.5" customHeight="1" x14ac:dyDescent="0.4">
      <c r="A23" s="16">
        <v>15</v>
      </c>
      <c r="B23" s="15" t="s">
        <v>68</v>
      </c>
      <c r="C23" s="36" t="s">
        <v>67</v>
      </c>
      <c r="D23" s="23" t="s">
        <v>66</v>
      </c>
      <c r="E23" s="12" t="s">
        <v>128</v>
      </c>
      <c r="F23" s="24" t="s">
        <v>65</v>
      </c>
      <c r="G23" s="22" t="s">
        <v>64</v>
      </c>
      <c r="H23" s="12" t="s">
        <v>43</v>
      </c>
      <c r="I23" s="11">
        <v>1</v>
      </c>
      <c r="J23" s="10"/>
      <c r="K23" s="10">
        <f t="shared" si="3"/>
        <v>0</v>
      </c>
      <c r="L23" s="10"/>
      <c r="M23" s="10">
        <f t="shared" si="1"/>
        <v>0</v>
      </c>
      <c r="N23" s="9"/>
      <c r="O23" s="8" t="s">
        <v>10</v>
      </c>
    </row>
    <row r="24" spans="1:15" ht="53.25" customHeight="1" x14ac:dyDescent="0.4">
      <c r="A24" s="16">
        <v>16</v>
      </c>
      <c r="B24" s="15" t="s">
        <v>155</v>
      </c>
      <c r="C24" s="36" t="s">
        <v>154</v>
      </c>
      <c r="D24" s="23" t="s">
        <v>156</v>
      </c>
      <c r="E24" s="12" t="s">
        <v>128</v>
      </c>
      <c r="F24" s="12" t="s">
        <v>12</v>
      </c>
      <c r="G24" s="22" t="s">
        <v>44</v>
      </c>
      <c r="H24" s="12" t="s">
        <v>43</v>
      </c>
      <c r="I24" s="11">
        <v>1</v>
      </c>
      <c r="J24" s="10"/>
      <c r="K24" s="10">
        <f t="shared" ref="K24" si="6">ROUNDDOWN(J24*0.1,0)</f>
        <v>0</v>
      </c>
      <c r="L24" s="10"/>
      <c r="M24" s="10">
        <f t="shared" ref="M24" si="7">INT(J24+K24+L24)</f>
        <v>0</v>
      </c>
      <c r="N24" s="9"/>
      <c r="O24" s="8" t="s">
        <v>10</v>
      </c>
    </row>
    <row r="25" spans="1:15" ht="51.75" customHeight="1" x14ac:dyDescent="0.4">
      <c r="A25" s="16">
        <v>17</v>
      </c>
      <c r="B25" s="15" t="s">
        <v>158</v>
      </c>
      <c r="C25" s="36" t="s">
        <v>157</v>
      </c>
      <c r="D25" s="23">
        <v>24123544</v>
      </c>
      <c r="E25" s="12" t="s">
        <v>128</v>
      </c>
      <c r="F25" s="12" t="s">
        <v>12</v>
      </c>
      <c r="G25" s="22" t="s">
        <v>159</v>
      </c>
      <c r="H25" s="12" t="s">
        <v>43</v>
      </c>
      <c r="I25" s="11">
        <v>1</v>
      </c>
      <c r="J25" s="10"/>
      <c r="K25" s="10">
        <f t="shared" ref="K25" si="8">ROUNDDOWN(J25*0.1,0)</f>
        <v>0</v>
      </c>
      <c r="L25" s="10"/>
      <c r="M25" s="10">
        <f t="shared" ref="M25" si="9">INT(J25+K25+L25)</f>
        <v>0</v>
      </c>
      <c r="N25" s="9"/>
      <c r="O25" s="8" t="s">
        <v>10</v>
      </c>
    </row>
    <row r="26" spans="1:15" ht="43.5" customHeight="1" x14ac:dyDescent="0.4">
      <c r="A26" s="16">
        <v>18</v>
      </c>
      <c r="B26" s="15" t="s">
        <v>129</v>
      </c>
      <c r="C26" s="36" t="s">
        <v>125</v>
      </c>
      <c r="D26" s="23" t="s">
        <v>126</v>
      </c>
      <c r="E26" s="12" t="s">
        <v>128</v>
      </c>
      <c r="F26" s="12" t="s">
        <v>12</v>
      </c>
      <c r="G26" s="22" t="s">
        <v>84</v>
      </c>
      <c r="H26" s="24" t="s">
        <v>144</v>
      </c>
      <c r="I26" s="11">
        <v>1</v>
      </c>
      <c r="J26" s="10"/>
      <c r="K26" s="10">
        <f t="shared" ref="K26" si="10">ROUNDDOWN(J26*0.1,0)</f>
        <v>0</v>
      </c>
      <c r="L26" s="10"/>
      <c r="M26" s="10">
        <f t="shared" ref="M26" si="11">INT(J26+K26+L26)</f>
        <v>0</v>
      </c>
      <c r="N26" s="9"/>
      <c r="O26" s="8" t="s">
        <v>10</v>
      </c>
    </row>
    <row r="27" spans="1:15" ht="81" customHeight="1" x14ac:dyDescent="0.4">
      <c r="A27" s="16">
        <v>19</v>
      </c>
      <c r="B27" s="15" t="s">
        <v>63</v>
      </c>
      <c r="C27" s="14" t="s">
        <v>132</v>
      </c>
      <c r="D27" s="39" t="s">
        <v>62</v>
      </c>
      <c r="E27" s="24" t="s">
        <v>133</v>
      </c>
      <c r="F27" s="12" t="s">
        <v>12</v>
      </c>
      <c r="G27" s="22" t="s">
        <v>11</v>
      </c>
      <c r="H27" s="12" t="s">
        <v>43</v>
      </c>
      <c r="I27" s="17">
        <v>1</v>
      </c>
      <c r="J27" s="10"/>
      <c r="K27" s="10">
        <f t="shared" si="3"/>
        <v>0</v>
      </c>
      <c r="L27" s="10"/>
      <c r="M27" s="10">
        <f t="shared" si="1"/>
        <v>0</v>
      </c>
      <c r="N27" s="9"/>
      <c r="O27" s="8" t="s">
        <v>10</v>
      </c>
    </row>
    <row r="28" spans="1:15" ht="33" x14ac:dyDescent="0.4">
      <c r="A28" s="16">
        <v>20</v>
      </c>
      <c r="B28" s="15" t="s">
        <v>61</v>
      </c>
      <c r="C28" s="14" t="s">
        <v>60</v>
      </c>
      <c r="D28" s="38"/>
      <c r="E28" s="12" t="s">
        <v>128</v>
      </c>
      <c r="F28" s="12" t="s">
        <v>59</v>
      </c>
      <c r="G28" s="22" t="s">
        <v>11</v>
      </c>
      <c r="H28" s="12" t="s">
        <v>1</v>
      </c>
      <c r="I28" s="17">
        <v>1</v>
      </c>
      <c r="J28" s="10"/>
      <c r="K28" s="10">
        <f t="shared" si="3"/>
        <v>0</v>
      </c>
      <c r="L28" s="10"/>
      <c r="M28" s="10">
        <f t="shared" si="1"/>
        <v>0</v>
      </c>
      <c r="N28" s="9"/>
      <c r="O28" s="8" t="s">
        <v>10</v>
      </c>
    </row>
    <row r="29" spans="1:15" ht="49.5" x14ac:dyDescent="0.4">
      <c r="A29" s="16">
        <v>21</v>
      </c>
      <c r="B29" s="15" t="s">
        <v>160</v>
      </c>
      <c r="C29" s="14" t="s">
        <v>168</v>
      </c>
      <c r="D29" s="38">
        <v>25183656</v>
      </c>
      <c r="E29" s="12" t="s">
        <v>128</v>
      </c>
      <c r="F29" s="12" t="s">
        <v>12</v>
      </c>
      <c r="G29" s="22" t="s">
        <v>84</v>
      </c>
      <c r="H29" s="12" t="s">
        <v>43</v>
      </c>
      <c r="I29" s="17">
        <v>1</v>
      </c>
      <c r="J29" s="10"/>
      <c r="K29" s="10">
        <f t="shared" ref="K29" si="12">ROUNDDOWN(J29*0.1,0)</f>
        <v>0</v>
      </c>
      <c r="L29" s="10"/>
      <c r="M29" s="10">
        <f t="shared" ref="M29" si="13">INT(J29+K29+L29)</f>
        <v>0</v>
      </c>
      <c r="N29" s="9"/>
      <c r="O29" s="8" t="s">
        <v>10</v>
      </c>
    </row>
    <row r="30" spans="1:15" ht="49.5" x14ac:dyDescent="0.4">
      <c r="A30" s="16">
        <v>22</v>
      </c>
      <c r="B30" s="15" t="s">
        <v>162</v>
      </c>
      <c r="C30" s="14" t="s">
        <v>161</v>
      </c>
      <c r="D30" s="38" t="s">
        <v>156</v>
      </c>
      <c r="E30" s="12" t="s">
        <v>128</v>
      </c>
      <c r="F30" s="12" t="s">
        <v>12</v>
      </c>
      <c r="G30" s="22" t="s">
        <v>163</v>
      </c>
      <c r="H30" s="12" t="s">
        <v>43</v>
      </c>
      <c r="I30" s="17">
        <v>1</v>
      </c>
      <c r="J30" s="10"/>
      <c r="K30" s="10">
        <f t="shared" ref="K30" si="14">ROUNDDOWN(J30*0.1,0)</f>
        <v>0</v>
      </c>
      <c r="L30" s="10"/>
      <c r="M30" s="10">
        <f t="shared" ref="M30" si="15">INT(J30+K30+L30)</f>
        <v>0</v>
      </c>
      <c r="N30" s="9"/>
      <c r="O30" s="8" t="s">
        <v>10</v>
      </c>
    </row>
    <row r="31" spans="1:15" ht="53.25" customHeight="1" x14ac:dyDescent="0.4">
      <c r="A31" s="16">
        <v>23</v>
      </c>
      <c r="B31" s="15" t="s">
        <v>130</v>
      </c>
      <c r="C31" s="14" t="s">
        <v>131</v>
      </c>
      <c r="D31" s="38" t="s">
        <v>152</v>
      </c>
      <c r="E31" s="12" t="s">
        <v>141</v>
      </c>
      <c r="F31" s="12" t="s">
        <v>65</v>
      </c>
      <c r="G31" s="22" t="s">
        <v>153</v>
      </c>
      <c r="H31" s="12" t="s">
        <v>43</v>
      </c>
      <c r="I31" s="17">
        <v>1</v>
      </c>
      <c r="J31" s="10"/>
      <c r="K31" s="10">
        <f t="shared" ref="K31" si="16">ROUNDDOWN(J31*0.1,0)</f>
        <v>0</v>
      </c>
      <c r="L31" s="10"/>
      <c r="M31" s="10">
        <f t="shared" ref="M31" si="17">INT(J31+K31+L31)</f>
        <v>0</v>
      </c>
      <c r="N31" s="9"/>
      <c r="O31" s="8" t="s">
        <v>10</v>
      </c>
    </row>
    <row r="32" spans="1:15" ht="71.25" customHeight="1" x14ac:dyDescent="0.4">
      <c r="A32" s="16">
        <v>24</v>
      </c>
      <c r="B32" s="15" t="s">
        <v>58</v>
      </c>
      <c r="C32" s="14" t="s">
        <v>57</v>
      </c>
      <c r="D32" s="37">
        <v>13047310</v>
      </c>
      <c r="E32" s="24" t="s">
        <v>134</v>
      </c>
      <c r="F32" s="12" t="s">
        <v>12</v>
      </c>
      <c r="G32" s="22" t="s">
        <v>28</v>
      </c>
      <c r="H32" s="12" t="s">
        <v>43</v>
      </c>
      <c r="I32" s="17">
        <v>1</v>
      </c>
      <c r="J32" s="10"/>
      <c r="K32" s="10">
        <f t="shared" si="3"/>
        <v>0</v>
      </c>
      <c r="L32" s="10"/>
      <c r="M32" s="10">
        <f t="shared" si="1"/>
        <v>0</v>
      </c>
      <c r="N32" s="9"/>
      <c r="O32" s="8" t="s">
        <v>10</v>
      </c>
    </row>
    <row r="33" spans="1:15" ht="45" customHeight="1" x14ac:dyDescent="0.4">
      <c r="A33" s="16">
        <v>25</v>
      </c>
      <c r="B33" s="15" t="s">
        <v>56</v>
      </c>
      <c r="C33" s="14" t="s">
        <v>55</v>
      </c>
      <c r="D33" s="13">
        <v>1007122</v>
      </c>
      <c r="E33" s="12" t="s">
        <v>128</v>
      </c>
      <c r="F33" s="12" t="s">
        <v>16</v>
      </c>
      <c r="G33" s="22" t="s">
        <v>54</v>
      </c>
      <c r="H33" s="12" t="s">
        <v>43</v>
      </c>
      <c r="I33" s="11">
        <v>1</v>
      </c>
      <c r="J33" s="10"/>
      <c r="K33" s="10">
        <f t="shared" si="3"/>
        <v>0</v>
      </c>
      <c r="L33" s="10"/>
      <c r="M33" s="10">
        <f t="shared" si="1"/>
        <v>0</v>
      </c>
      <c r="N33" s="9"/>
      <c r="O33" s="8" t="s">
        <v>10</v>
      </c>
    </row>
    <row r="34" spans="1:15" ht="46.5" customHeight="1" x14ac:dyDescent="0.4">
      <c r="A34" s="16">
        <v>26</v>
      </c>
      <c r="B34" s="15" t="s">
        <v>53</v>
      </c>
      <c r="C34" s="14" t="s">
        <v>52</v>
      </c>
      <c r="D34" s="23" t="s">
        <v>51</v>
      </c>
      <c r="E34" s="24" t="s">
        <v>135</v>
      </c>
      <c r="F34" s="12" t="s">
        <v>12</v>
      </c>
      <c r="G34" s="22" t="s">
        <v>48</v>
      </c>
      <c r="H34" s="12" t="s">
        <v>1</v>
      </c>
      <c r="I34" s="17">
        <v>1</v>
      </c>
      <c r="J34" s="10"/>
      <c r="K34" s="10">
        <f t="shared" si="3"/>
        <v>0</v>
      </c>
      <c r="L34" s="10"/>
      <c r="M34" s="10">
        <f t="shared" si="1"/>
        <v>0</v>
      </c>
      <c r="N34" s="9"/>
      <c r="O34" s="8" t="s">
        <v>10</v>
      </c>
    </row>
    <row r="35" spans="1:15" ht="52.5" customHeight="1" x14ac:dyDescent="0.4">
      <c r="A35" s="16">
        <v>27</v>
      </c>
      <c r="B35" s="15" t="s">
        <v>50</v>
      </c>
      <c r="C35" s="36" t="s">
        <v>49</v>
      </c>
      <c r="D35" s="13">
        <v>16856880</v>
      </c>
      <c r="E35" s="24" t="s">
        <v>143</v>
      </c>
      <c r="F35" s="12" t="s">
        <v>16</v>
      </c>
      <c r="G35" s="22" t="s">
        <v>48</v>
      </c>
      <c r="H35" s="12" t="s">
        <v>43</v>
      </c>
      <c r="I35" s="11">
        <v>1</v>
      </c>
      <c r="J35" s="10"/>
      <c r="K35" s="10">
        <f t="shared" si="3"/>
        <v>0</v>
      </c>
      <c r="L35" s="10"/>
      <c r="M35" s="10">
        <f t="shared" si="1"/>
        <v>0</v>
      </c>
      <c r="N35" s="9"/>
      <c r="O35" s="8" t="s">
        <v>10</v>
      </c>
    </row>
    <row r="36" spans="1:15" ht="56.25" customHeight="1" x14ac:dyDescent="0.4">
      <c r="A36" s="16">
        <v>28</v>
      </c>
      <c r="B36" s="15" t="s">
        <v>47</v>
      </c>
      <c r="C36" s="36" t="s">
        <v>46</v>
      </c>
      <c r="D36" s="13" t="s">
        <v>45</v>
      </c>
      <c r="E36" s="24" t="s">
        <v>136</v>
      </c>
      <c r="F36" s="12" t="s">
        <v>16</v>
      </c>
      <c r="G36" s="22" t="s">
        <v>44</v>
      </c>
      <c r="H36" s="12" t="s">
        <v>43</v>
      </c>
      <c r="I36" s="11">
        <v>1</v>
      </c>
      <c r="J36" s="10"/>
      <c r="K36" s="10">
        <f t="shared" si="3"/>
        <v>0</v>
      </c>
      <c r="L36" s="10"/>
      <c r="M36" s="10">
        <f t="shared" si="1"/>
        <v>0</v>
      </c>
      <c r="N36" s="9"/>
      <c r="O36" s="8" t="s">
        <v>10</v>
      </c>
    </row>
    <row r="37" spans="1:15" ht="56.25" customHeight="1" x14ac:dyDescent="0.4">
      <c r="A37" s="16">
        <v>29</v>
      </c>
      <c r="B37" s="15" t="s">
        <v>167</v>
      </c>
      <c r="C37" s="36" t="s">
        <v>169</v>
      </c>
      <c r="D37" s="37">
        <v>16868196</v>
      </c>
      <c r="E37" s="12" t="s">
        <v>128</v>
      </c>
      <c r="F37" s="12" t="s">
        <v>16</v>
      </c>
      <c r="G37" s="22" t="s">
        <v>54</v>
      </c>
      <c r="H37" s="12" t="s">
        <v>43</v>
      </c>
      <c r="I37" s="11">
        <v>1</v>
      </c>
      <c r="J37" s="10"/>
      <c r="K37" s="10">
        <f t="shared" ref="K37" si="18">ROUNDDOWN(J37*0.1,0)</f>
        <v>0</v>
      </c>
      <c r="L37" s="10"/>
      <c r="M37" s="10">
        <f t="shared" ref="M37" si="19">INT(J37+K37+L37)</f>
        <v>0</v>
      </c>
      <c r="N37" s="9"/>
      <c r="O37" s="8" t="s">
        <v>10</v>
      </c>
    </row>
    <row r="38" spans="1:15" ht="56.25" customHeight="1" x14ac:dyDescent="0.4">
      <c r="A38" s="16">
        <v>30</v>
      </c>
      <c r="B38" s="15" t="s">
        <v>42</v>
      </c>
      <c r="C38" s="14" t="s">
        <v>41</v>
      </c>
      <c r="D38" s="13">
        <v>13467573</v>
      </c>
      <c r="E38" s="12" t="s">
        <v>137</v>
      </c>
      <c r="F38" s="12" t="s">
        <v>16</v>
      </c>
      <c r="G38" s="22" t="s">
        <v>28</v>
      </c>
      <c r="H38" s="17" t="s">
        <v>1</v>
      </c>
      <c r="I38" s="11">
        <v>1</v>
      </c>
      <c r="J38" s="10"/>
      <c r="K38" s="10">
        <f t="shared" si="3"/>
        <v>0</v>
      </c>
      <c r="L38" s="10"/>
      <c r="M38" s="10">
        <f t="shared" si="1"/>
        <v>0</v>
      </c>
      <c r="N38" s="9"/>
      <c r="O38" s="8" t="s">
        <v>10</v>
      </c>
    </row>
    <row r="39" spans="1:15" ht="53.25" customHeight="1" x14ac:dyDescent="0.4">
      <c r="A39" s="16">
        <v>31</v>
      </c>
      <c r="B39" s="15" t="s">
        <v>40</v>
      </c>
      <c r="C39" s="14" t="s">
        <v>39</v>
      </c>
      <c r="D39" s="23" t="s">
        <v>38</v>
      </c>
      <c r="E39" s="12" t="s">
        <v>128</v>
      </c>
      <c r="F39" s="12" t="s">
        <v>12</v>
      </c>
      <c r="G39" s="22" t="s">
        <v>11</v>
      </c>
      <c r="H39" s="17" t="s">
        <v>1</v>
      </c>
      <c r="I39" s="11">
        <v>1</v>
      </c>
      <c r="J39" s="10"/>
      <c r="K39" s="10">
        <f t="shared" si="3"/>
        <v>0</v>
      </c>
      <c r="L39" s="10"/>
      <c r="M39" s="10">
        <f t="shared" si="1"/>
        <v>0</v>
      </c>
      <c r="N39" s="9"/>
      <c r="O39" s="8" t="s">
        <v>10</v>
      </c>
    </row>
    <row r="40" spans="1:15" ht="72.75" customHeight="1" x14ac:dyDescent="0.4">
      <c r="A40" s="16">
        <v>32</v>
      </c>
      <c r="B40" s="35" t="s">
        <v>37</v>
      </c>
      <c r="C40" s="34" t="s">
        <v>36</v>
      </c>
      <c r="D40" s="23" t="s">
        <v>35</v>
      </c>
      <c r="E40" s="12" t="s">
        <v>128</v>
      </c>
      <c r="F40" s="12" t="s">
        <v>12</v>
      </c>
      <c r="G40" s="22" t="s">
        <v>28</v>
      </c>
      <c r="H40" s="17" t="s">
        <v>1</v>
      </c>
      <c r="I40" s="17">
        <v>1</v>
      </c>
      <c r="J40" s="10"/>
      <c r="K40" s="10">
        <f t="shared" si="3"/>
        <v>0</v>
      </c>
      <c r="L40" s="10"/>
      <c r="M40" s="10">
        <f t="shared" si="1"/>
        <v>0</v>
      </c>
      <c r="N40" s="9"/>
      <c r="O40" s="8" t="s">
        <v>10</v>
      </c>
    </row>
    <row r="41" spans="1:15" ht="56.25" customHeight="1" x14ac:dyDescent="0.4">
      <c r="A41" s="16">
        <v>33</v>
      </c>
      <c r="B41" s="33" t="s">
        <v>34</v>
      </c>
      <c r="C41" s="32" t="s">
        <v>33</v>
      </c>
      <c r="D41" s="31" t="s">
        <v>32</v>
      </c>
      <c r="E41" s="17" t="s">
        <v>138</v>
      </c>
      <c r="F41" s="17" t="s">
        <v>16</v>
      </c>
      <c r="G41" s="28" t="s">
        <v>11</v>
      </c>
      <c r="H41" s="17" t="s">
        <v>1</v>
      </c>
      <c r="I41" s="17">
        <v>1</v>
      </c>
      <c r="J41" s="10"/>
      <c r="K41" s="10">
        <f t="shared" si="3"/>
        <v>0</v>
      </c>
      <c r="L41" s="10"/>
      <c r="M41" s="10">
        <f t="shared" si="1"/>
        <v>0</v>
      </c>
      <c r="N41" s="17"/>
      <c r="O41" s="30" t="s">
        <v>10</v>
      </c>
    </row>
    <row r="42" spans="1:15" ht="56.25" customHeight="1" x14ac:dyDescent="0.4">
      <c r="A42" s="16">
        <v>34</v>
      </c>
      <c r="B42" s="15" t="s">
        <v>31</v>
      </c>
      <c r="C42" s="14" t="s">
        <v>30</v>
      </c>
      <c r="D42" s="23" t="s">
        <v>29</v>
      </c>
      <c r="E42" s="12" t="s">
        <v>139</v>
      </c>
      <c r="F42" s="12" t="s">
        <v>12</v>
      </c>
      <c r="G42" s="22" t="s">
        <v>28</v>
      </c>
      <c r="H42" s="17" t="s">
        <v>1</v>
      </c>
      <c r="I42" s="17">
        <v>1</v>
      </c>
      <c r="J42" s="10"/>
      <c r="K42" s="10">
        <f t="shared" si="3"/>
        <v>0</v>
      </c>
      <c r="L42" s="10"/>
      <c r="M42" s="10">
        <f t="shared" si="1"/>
        <v>0</v>
      </c>
      <c r="N42" s="9"/>
      <c r="O42" s="8" t="s">
        <v>24</v>
      </c>
    </row>
    <row r="43" spans="1:15" ht="101.25" customHeight="1" x14ac:dyDescent="0.4">
      <c r="A43" s="16">
        <v>35</v>
      </c>
      <c r="B43" s="15" t="s">
        <v>27</v>
      </c>
      <c r="C43" s="14" t="s">
        <v>26</v>
      </c>
      <c r="D43" s="29" t="s">
        <v>25</v>
      </c>
      <c r="E43" s="12" t="s">
        <v>145</v>
      </c>
      <c r="F43" s="24" t="s">
        <v>12</v>
      </c>
      <c r="G43" s="28" t="s">
        <v>11</v>
      </c>
      <c r="H43" s="17" t="s">
        <v>1</v>
      </c>
      <c r="I43" s="17">
        <v>1</v>
      </c>
      <c r="J43" s="10"/>
      <c r="K43" s="10">
        <f t="shared" si="3"/>
        <v>0</v>
      </c>
      <c r="L43" s="10"/>
      <c r="M43" s="10">
        <f t="shared" si="1"/>
        <v>0</v>
      </c>
      <c r="N43" s="27"/>
      <c r="O43" s="26" t="s">
        <v>24</v>
      </c>
    </row>
    <row r="44" spans="1:15" ht="45.75" customHeight="1" x14ac:dyDescent="0.4">
      <c r="A44" s="16">
        <v>36</v>
      </c>
      <c r="B44" s="15" t="s">
        <v>23</v>
      </c>
      <c r="C44" s="14" t="s">
        <v>22</v>
      </c>
      <c r="D44" s="23" t="s">
        <v>21</v>
      </c>
      <c r="E44" s="12" t="s">
        <v>128</v>
      </c>
      <c r="F44" s="24" t="s">
        <v>16</v>
      </c>
      <c r="G44" s="25" t="s">
        <v>20</v>
      </c>
      <c r="H44" s="17" t="s">
        <v>1</v>
      </c>
      <c r="I44" s="11">
        <v>1</v>
      </c>
      <c r="J44" s="10"/>
      <c r="K44" s="10">
        <f t="shared" si="3"/>
        <v>0</v>
      </c>
      <c r="L44" s="10"/>
      <c r="M44" s="10">
        <f t="shared" si="1"/>
        <v>0</v>
      </c>
      <c r="N44" s="9"/>
      <c r="O44" s="8" t="s">
        <v>10</v>
      </c>
    </row>
    <row r="45" spans="1:15" ht="42.75" customHeight="1" x14ac:dyDescent="0.4">
      <c r="A45" s="16">
        <v>37</v>
      </c>
      <c r="B45" s="15" t="s">
        <v>19</v>
      </c>
      <c r="C45" s="14" t="s">
        <v>18</v>
      </c>
      <c r="D45" s="23" t="s">
        <v>17</v>
      </c>
      <c r="E45" s="12" t="s">
        <v>128</v>
      </c>
      <c r="F45" s="12" t="s">
        <v>16</v>
      </c>
      <c r="G45" s="22" t="s">
        <v>11</v>
      </c>
      <c r="H45" s="24" t="s">
        <v>1</v>
      </c>
      <c r="I45" s="17">
        <v>1</v>
      </c>
      <c r="J45" s="10"/>
      <c r="K45" s="10">
        <f t="shared" si="3"/>
        <v>0</v>
      </c>
      <c r="L45" s="10"/>
      <c r="M45" s="10">
        <f t="shared" si="1"/>
        <v>0</v>
      </c>
      <c r="N45" s="9"/>
      <c r="O45" s="8" t="s">
        <v>10</v>
      </c>
    </row>
    <row r="46" spans="1:15" ht="80.25" customHeight="1" x14ac:dyDescent="0.4">
      <c r="A46" s="16">
        <v>38</v>
      </c>
      <c r="B46" s="15" t="s">
        <v>15</v>
      </c>
      <c r="C46" s="14" t="s">
        <v>14</v>
      </c>
      <c r="D46" s="23" t="s">
        <v>13</v>
      </c>
      <c r="E46" s="12" t="s">
        <v>140</v>
      </c>
      <c r="F46" s="12" t="s">
        <v>12</v>
      </c>
      <c r="G46" s="22" t="s">
        <v>11</v>
      </c>
      <c r="H46" s="17" t="s">
        <v>1</v>
      </c>
      <c r="I46" s="17">
        <v>1</v>
      </c>
      <c r="J46" s="10"/>
      <c r="K46" s="10">
        <f t="shared" si="3"/>
        <v>0</v>
      </c>
      <c r="L46" s="10"/>
      <c r="M46" s="10">
        <f t="shared" si="1"/>
        <v>0</v>
      </c>
      <c r="N46" s="9"/>
      <c r="O46" s="8" t="s">
        <v>10</v>
      </c>
    </row>
    <row r="47" spans="1:15" ht="74.25" customHeight="1" x14ac:dyDescent="0.4">
      <c r="A47" s="16">
        <v>39</v>
      </c>
      <c r="B47" s="35" t="s">
        <v>146</v>
      </c>
      <c r="C47" s="14" t="s">
        <v>148</v>
      </c>
      <c r="D47" s="23"/>
      <c r="E47" s="12" t="s">
        <v>128</v>
      </c>
      <c r="F47" s="12" t="s">
        <v>147</v>
      </c>
      <c r="G47" s="17" t="s">
        <v>1</v>
      </c>
      <c r="H47" s="17" t="s">
        <v>142</v>
      </c>
      <c r="I47" s="17">
        <v>1</v>
      </c>
      <c r="J47" s="10"/>
      <c r="K47" s="10">
        <f t="shared" ref="K47" si="20">ROUNDDOWN(J47*0.1,0)</f>
        <v>0</v>
      </c>
      <c r="L47" s="10"/>
      <c r="M47" s="10">
        <f t="shared" ref="M47" si="21">INT(J47+K47+L47)</f>
        <v>0</v>
      </c>
      <c r="N47" s="9"/>
      <c r="O47" s="8" t="s">
        <v>24</v>
      </c>
    </row>
    <row r="48" spans="1:15" ht="38.25" customHeight="1" x14ac:dyDescent="0.4">
      <c r="A48" s="16">
        <v>40</v>
      </c>
      <c r="B48" s="21"/>
      <c r="C48" s="20" t="s">
        <v>9</v>
      </c>
      <c r="D48" s="19"/>
      <c r="E48" s="12" t="s">
        <v>128</v>
      </c>
      <c r="F48" s="12" t="s">
        <v>2</v>
      </c>
      <c r="G48" s="12" t="s">
        <v>1</v>
      </c>
      <c r="H48" s="12" t="s">
        <v>1</v>
      </c>
      <c r="I48" s="11">
        <v>1</v>
      </c>
      <c r="J48" s="10"/>
      <c r="K48" s="10">
        <f t="shared" si="3"/>
        <v>0</v>
      </c>
      <c r="L48" s="10"/>
      <c r="M48" s="10">
        <f t="shared" si="1"/>
        <v>0</v>
      </c>
      <c r="N48" s="18"/>
      <c r="O48" s="8" t="s">
        <v>0</v>
      </c>
    </row>
    <row r="49" spans="1:15" ht="38.25" customHeight="1" x14ac:dyDescent="0.4">
      <c r="A49" s="16">
        <v>41</v>
      </c>
      <c r="B49" s="15"/>
      <c r="C49" s="14" t="s">
        <v>8</v>
      </c>
      <c r="D49" s="13"/>
      <c r="E49" s="12" t="s">
        <v>128</v>
      </c>
      <c r="F49" s="12" t="s">
        <v>2</v>
      </c>
      <c r="G49" s="12" t="s">
        <v>1</v>
      </c>
      <c r="H49" s="12" t="s">
        <v>1</v>
      </c>
      <c r="I49" s="17">
        <v>1</v>
      </c>
      <c r="J49" s="10"/>
      <c r="K49" s="10">
        <f t="shared" si="3"/>
        <v>0</v>
      </c>
      <c r="L49" s="10"/>
      <c r="M49" s="10">
        <f t="shared" si="1"/>
        <v>0</v>
      </c>
      <c r="N49" s="9"/>
      <c r="O49" s="8" t="s">
        <v>0</v>
      </c>
    </row>
    <row r="50" spans="1:15" ht="35.25" customHeight="1" x14ac:dyDescent="0.4">
      <c r="A50" s="16">
        <v>42</v>
      </c>
      <c r="B50" s="15"/>
      <c r="C50" s="14" t="s">
        <v>7</v>
      </c>
      <c r="D50" s="13"/>
      <c r="E50" s="12" t="s">
        <v>128</v>
      </c>
      <c r="F50" s="12" t="s">
        <v>2</v>
      </c>
      <c r="G50" s="12" t="s">
        <v>1</v>
      </c>
      <c r="H50" s="12" t="s">
        <v>1</v>
      </c>
      <c r="I50" s="11">
        <v>1</v>
      </c>
      <c r="J50" s="10"/>
      <c r="K50" s="10">
        <f t="shared" si="3"/>
        <v>0</v>
      </c>
      <c r="L50" s="10"/>
      <c r="M50" s="10">
        <f t="shared" si="1"/>
        <v>0</v>
      </c>
      <c r="N50" s="9"/>
      <c r="O50" s="8" t="s">
        <v>0</v>
      </c>
    </row>
    <row r="51" spans="1:15" ht="64.5" customHeight="1" x14ac:dyDescent="0.4">
      <c r="A51" s="16">
        <v>43</v>
      </c>
      <c r="B51" s="15"/>
      <c r="C51" s="14" t="s">
        <v>6</v>
      </c>
      <c r="D51" s="13"/>
      <c r="E51" s="12" t="s">
        <v>128</v>
      </c>
      <c r="F51" s="12" t="s">
        <v>2</v>
      </c>
      <c r="G51" s="12" t="s">
        <v>1</v>
      </c>
      <c r="H51" s="12" t="s">
        <v>1</v>
      </c>
      <c r="I51" s="17">
        <v>1</v>
      </c>
      <c r="J51" s="10"/>
      <c r="K51" s="10">
        <f t="shared" si="3"/>
        <v>0</v>
      </c>
      <c r="L51" s="10"/>
      <c r="M51" s="10">
        <f t="shared" si="1"/>
        <v>0</v>
      </c>
      <c r="N51" s="9"/>
      <c r="O51" s="8" t="s">
        <v>0</v>
      </c>
    </row>
    <row r="52" spans="1:15" ht="64.5" customHeight="1" x14ac:dyDescent="0.4">
      <c r="A52" s="16">
        <v>44</v>
      </c>
      <c r="B52" s="15"/>
      <c r="C52" s="14" t="s">
        <v>5</v>
      </c>
      <c r="D52" s="13"/>
      <c r="E52" s="12" t="s">
        <v>128</v>
      </c>
      <c r="F52" s="12" t="s">
        <v>2</v>
      </c>
      <c r="G52" s="12" t="s">
        <v>1</v>
      </c>
      <c r="H52" s="12" t="s">
        <v>1</v>
      </c>
      <c r="I52" s="11">
        <v>1</v>
      </c>
      <c r="J52" s="10"/>
      <c r="K52" s="10">
        <f t="shared" si="3"/>
        <v>0</v>
      </c>
      <c r="L52" s="10"/>
      <c r="M52" s="10">
        <f t="shared" si="1"/>
        <v>0</v>
      </c>
      <c r="N52" s="9"/>
      <c r="O52" s="8" t="s">
        <v>0</v>
      </c>
    </row>
    <row r="53" spans="1:15" ht="34.5" customHeight="1" x14ac:dyDescent="0.4">
      <c r="A53" s="16">
        <v>45</v>
      </c>
      <c r="B53" s="15"/>
      <c r="C53" s="34" t="s">
        <v>4</v>
      </c>
      <c r="D53" s="13"/>
      <c r="E53" s="12" t="s">
        <v>128</v>
      </c>
      <c r="F53" s="12" t="s">
        <v>2</v>
      </c>
      <c r="G53" s="12" t="s">
        <v>1</v>
      </c>
      <c r="H53" s="12" t="s">
        <v>1</v>
      </c>
      <c r="I53" s="11">
        <v>1</v>
      </c>
      <c r="J53" s="10"/>
      <c r="K53" s="10">
        <f t="shared" si="3"/>
        <v>0</v>
      </c>
      <c r="L53" s="10"/>
      <c r="M53" s="10">
        <f t="shared" si="1"/>
        <v>0</v>
      </c>
      <c r="N53" s="9"/>
      <c r="O53" s="8" t="s">
        <v>0</v>
      </c>
    </row>
    <row r="54" spans="1:15" ht="33" x14ac:dyDescent="0.4">
      <c r="A54" s="16">
        <v>46</v>
      </c>
      <c r="B54" s="15"/>
      <c r="C54" s="14" t="s">
        <v>3</v>
      </c>
      <c r="D54" s="13"/>
      <c r="E54" s="12" t="s">
        <v>128</v>
      </c>
      <c r="F54" s="12" t="s">
        <v>2</v>
      </c>
      <c r="G54" s="12" t="s">
        <v>1</v>
      </c>
      <c r="H54" s="12" t="s">
        <v>1</v>
      </c>
      <c r="I54" s="11">
        <v>1</v>
      </c>
      <c r="J54" s="10"/>
      <c r="K54" s="10">
        <f t="shared" si="3"/>
        <v>0</v>
      </c>
      <c r="L54" s="10"/>
      <c r="M54" s="10">
        <f t="shared" si="1"/>
        <v>0</v>
      </c>
      <c r="N54" s="9"/>
      <c r="O54" s="8" t="s">
        <v>0</v>
      </c>
    </row>
  </sheetData>
  <autoFilter ref="A8:O54">
    <sortState ref="A9:O43">
      <sortCondition ref="C8"/>
    </sortState>
  </autoFilter>
  <mergeCells count="7">
    <mergeCell ref="A7:O7"/>
    <mergeCell ref="A1:O1"/>
    <mergeCell ref="A2:O2"/>
    <mergeCell ref="A3:O3"/>
    <mergeCell ref="A4:O4"/>
    <mergeCell ref="A5:O5"/>
    <mergeCell ref="A6:O6"/>
  </mergeCells>
  <phoneticPr fontId="2"/>
  <printOptions horizontalCentered="1"/>
  <pageMargins left="0.39370078740157483" right="0.39370078740157483" top="0.78740157480314965" bottom="0.39370078740157483" header="0.39370078740157483" footer="0"/>
  <pageSetup paperSize="9" scale="58" fitToHeight="0" orientation="portrait" r:id="rId1"/>
  <headerFooter>
    <oddHeader xml:space="preserve">&amp;C定期刊行物等購入
&amp;14見積書&amp;R様式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2022見積書</vt:lpstr>
      <vt:lpstr>'2022見積書'!Print_Area</vt:lpstr>
      <vt:lpstr>'2022見積書'!Print_Titles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2022-01-04T01:00:10Z</dcterms:modified>
</cp:coreProperties>
</file>