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865" tabRatio="748"/>
  </bookViews>
  <sheets>
    <sheet name="はじめに" sheetId="84" r:id="rId1"/>
    <sheet name="申請時もくじ" sheetId="43" r:id="rId2"/>
    <sheet name="様式①申請" sheetId="44" r:id="rId3"/>
    <sheet name="①1.概要" sheetId="25" r:id="rId4"/>
    <sheet name="①2.申請事業の目的 " sheetId="58" r:id="rId5"/>
    <sheet name="①3.実施体制 " sheetId="65" r:id="rId6"/>
    <sheet name="①4.申請事業の内容(Ｋ)" sheetId="70" r:id="rId7"/>
    <sheet name="①5.スケジュール(Ｋ)" sheetId="61" r:id="rId8"/>
    <sheet name="①6.成果目標(Ｋ)" sheetId="62" r:id="rId9"/>
    <sheet name="①7.積算内訳(Ｋ)" sheetId="64" r:id="rId10"/>
    <sheet name="①8.添付資料" sheetId="29" r:id="rId11"/>
    <sheet name="①交付申請書" sheetId="35" r:id="rId12"/>
    <sheet name="様式③" sheetId="66" r:id="rId13"/>
    <sheet name="様式④" sheetId="67" r:id="rId14"/>
    <sheet name="様式⑤" sheetId="95" r:id="rId15"/>
    <sheet name="年度報告もくじ" sheetId="73" r:id="rId16"/>
    <sheet name="様式⑥年間" sheetId="74" r:id="rId17"/>
    <sheet name="⑥4.実施内容(Ｋ)" sheetId="80" r:id="rId18"/>
    <sheet name="⑥5.スケジュール(Ｋ)" sheetId="81" r:id="rId19"/>
    <sheet name="⑥6.成果実績(Ｋ) " sheetId="82" r:id="rId20"/>
    <sheet name="⑥7.経費内訳(Ｋ)" sheetId="83" r:id="rId21"/>
    <sheet name="⑥年間報告書" sheetId="79" r:id="rId22"/>
    <sheet name="収益報告" sheetId="30" r:id="rId23"/>
    <sheet name="変更時もくじ" sheetId="50" r:id="rId24"/>
    <sheet name="様式⑦変更申請" sheetId="96" r:id="rId25"/>
    <sheet name="⑦1.事業内容変更(Ｋ)" sheetId="72" r:id="rId26"/>
    <sheet name="⑦2.成果目標変更(Ｋ)" sheetId="31" r:id="rId27"/>
    <sheet name="⑦3.変更活動積算内訳(Ｋ)" sheetId="55" r:id="rId28"/>
    <sheet name=" ⑦変更交付" sheetId="49" r:id="rId29"/>
    <sheet name="事業成果もくじ" sheetId="93" r:id="rId30"/>
    <sheet name="様式⑨事業成果" sheetId="45" r:id="rId31"/>
    <sheet name="⑨1.事業内容(Ｋ) " sheetId="90" r:id="rId32"/>
    <sheet name="⑨2.目標と成果(Ｋ)" sheetId="89" r:id="rId33"/>
    <sheet name="⑨3.評価分析(Ｋ)" sheetId="91" r:id="rId34"/>
    <sheet name="⑨4.活動方針(Ｋ)" sheetId="92" r:id="rId35"/>
    <sheet name="様式⑩消費税" sheetId="85" r:id="rId36"/>
    <sheet name="様式⑪事前着手" sheetId="94" r:id="rId37"/>
    <sheet name="別紙" sheetId="86" r:id="rId38"/>
  </sheets>
  <definedNames>
    <definedName name="_xlnm.Print_Area" localSheetId="28">' ⑦変更交付'!$A$1:$M$29</definedName>
    <definedName name="_xlnm.Print_Area" localSheetId="3">'①1.概要'!$A$1:$P$50</definedName>
    <definedName name="_xlnm.Print_Area" localSheetId="4">'①2.申請事業の目的 '!$A$1:$O$28</definedName>
    <definedName name="_xlnm.Print_Area" localSheetId="5">'①3.実施体制 '!$A$1:$Q$27</definedName>
    <definedName name="_xlnm.Print_Area" localSheetId="6">'①4.申請事業の内容(Ｋ)'!$A$1:$K$21</definedName>
    <definedName name="_xlnm.Print_Area" localSheetId="7">'①5.スケジュール(Ｋ)'!$A$1:$P$10</definedName>
    <definedName name="_xlnm.Print_Area" localSheetId="8">'①6.成果目標(Ｋ)'!$A$1:$L$30</definedName>
    <definedName name="_xlnm.Print_Area" localSheetId="9">'①7.積算内訳(Ｋ)'!$A$1:$L$58</definedName>
    <definedName name="_xlnm.Print_Area" localSheetId="10">'①8.添付資料'!$C$2:$M$17</definedName>
    <definedName name="_xlnm.Print_Area" localSheetId="11">①交付申請書!$A$1:$H$28</definedName>
    <definedName name="_xlnm.Print_Area" localSheetId="17">'⑥4.実施内容(Ｋ)'!$A$1:$K$21</definedName>
    <definedName name="_xlnm.Print_Area" localSheetId="18">'⑥5.スケジュール(Ｋ)'!$A$1:$P$10</definedName>
    <definedName name="_xlnm.Print_Area" localSheetId="19">'⑥6.成果実績(Ｋ) '!$A$1:$L$30</definedName>
    <definedName name="_xlnm.Print_Area" localSheetId="20">'⑥7.経費内訳(Ｋ)'!$A$1:$L$58</definedName>
    <definedName name="_xlnm.Print_Area" localSheetId="21">⑥年間報告書!$A$1:$L$20</definedName>
    <definedName name="_xlnm.Print_Area" localSheetId="25">'⑦1.事業内容変更(Ｋ)'!$A$1:$K$37</definedName>
    <definedName name="_xlnm.Print_Area" localSheetId="26">'⑦2.成果目標変更(Ｋ)'!$A$1:$J$15</definedName>
    <definedName name="_xlnm.Print_Area" localSheetId="27">'⑦3.変更活動積算内訳(Ｋ)'!$A$1:$S$51</definedName>
    <definedName name="_xlnm.Print_Area" localSheetId="31">'⑨1.事業内容(Ｋ) '!$A$1:$J$9</definedName>
    <definedName name="_xlnm.Print_Area" localSheetId="32">'⑨2.目標と成果(Ｋ)'!$A$1:$P$22</definedName>
    <definedName name="_xlnm.Print_Area" localSheetId="33">'⑨3.評価分析(Ｋ)'!$A$1:$I$27</definedName>
    <definedName name="_xlnm.Print_Area" localSheetId="34">'⑨4.活動方針(Ｋ)'!$A$1:$J$13</definedName>
    <definedName name="_xlnm.Print_Area" localSheetId="29">事業成果もくじ!$A$1:$N$17</definedName>
    <definedName name="_xlnm.Print_Area" localSheetId="22">収益報告!$A$1:$O$22</definedName>
    <definedName name="_xlnm.Print_Area" localSheetId="1">申請時もくじ!$A$1:$N$27</definedName>
    <definedName name="_xlnm.Print_Area" localSheetId="15">年度報告もくじ!$A$1:$N$22</definedName>
    <definedName name="_xlnm.Print_Area" localSheetId="37">別紙!$B$1:$N$24</definedName>
    <definedName name="_xlnm.Print_Area" localSheetId="23">変更時もくじ!$A$1:$N$26</definedName>
    <definedName name="_xlnm.Print_Area" localSheetId="2">様式①申請!$A$1:$O$24</definedName>
    <definedName name="_xlnm.Print_Area" localSheetId="12">様式③!$A$1:$M$26</definedName>
    <definedName name="_xlnm.Print_Area" localSheetId="13">様式④!$A$1:$J$29</definedName>
    <definedName name="_xlnm.Print_Area" localSheetId="14">様式⑤!$A$1:$N$25</definedName>
    <definedName name="_xlnm.Print_Area" localSheetId="16">様式⑥年間!$A$1:$O$27</definedName>
    <definedName name="_xlnm.Print_Area" localSheetId="24">様式⑦変更申請!$A$1:$O$27</definedName>
    <definedName name="_xlnm.Print_Area" localSheetId="30">様式⑨事業成果!$A$1:$O$26</definedName>
    <definedName name="_xlnm.Print_Area" localSheetId="35">様式⑩消費税!$A$1:$N$51</definedName>
    <definedName name="_xlnm.Print_Area" localSheetId="36">様式⑪事前着手!$A$1:$N$24</definedName>
    <definedName name="_xlnm.Print_Titles" localSheetId="6">'①4.申請事業の内容(Ｋ)'!$3:$4</definedName>
    <definedName name="_xlnm.Print_Titles" localSheetId="7">'①5.スケジュール(Ｋ)'!$3:$4</definedName>
    <definedName name="_xlnm.Print_Titles" localSheetId="9">'①7.積算内訳(Ｋ)'!$3:$4</definedName>
    <definedName name="_xlnm.Print_Titles" localSheetId="17">'⑥4.実施内容(Ｋ)'!$3:$4</definedName>
    <definedName name="_xlnm.Print_Titles" localSheetId="18">'⑥5.スケジュール(Ｋ)'!$3:$4</definedName>
    <definedName name="_xlnm.Print_Titles" localSheetId="20">'⑥7.経費内訳(Ｋ)'!$3:$4</definedName>
    <definedName name="_xlnm.Print_Titles" localSheetId="25">'⑦1.事業内容変更(Ｋ)'!$3:$4</definedName>
    <definedName name="_xlnm.Print_Titles" localSheetId="27">'⑦3.変更活動積算内訳(Ｋ)'!$4:$6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0" l="1"/>
  <c r="J9" i="95" l="1"/>
  <c r="H18" i="66" l="1"/>
  <c r="L18" i="95" l="1"/>
  <c r="K18" i="95"/>
  <c r="K19" i="95"/>
  <c r="J18" i="95"/>
  <c r="G18" i="95"/>
  <c r="I19" i="95"/>
  <c r="F19" i="95"/>
  <c r="E19" i="95"/>
  <c r="L19" i="95" s="1"/>
  <c r="D19" i="95"/>
  <c r="J8" i="95"/>
  <c r="J6" i="95"/>
  <c r="J19" i="95" l="1"/>
  <c r="G19" i="95"/>
  <c r="D13" i="96"/>
  <c r="J9" i="96"/>
  <c r="J8" i="96"/>
  <c r="D27" i="49" l="1"/>
  <c r="D21" i="95" l="1"/>
  <c r="D20" i="66"/>
  <c r="I2" i="85" l="1"/>
  <c r="G2" i="67"/>
  <c r="J7" i="94"/>
  <c r="J6" i="94"/>
  <c r="J5" i="94"/>
  <c r="C8" i="92"/>
  <c r="C7" i="92"/>
  <c r="C6" i="92"/>
  <c r="C5" i="92"/>
  <c r="F25" i="91"/>
  <c r="G25" i="91" s="1"/>
  <c r="F24" i="91"/>
  <c r="F23" i="91"/>
  <c r="G23" i="91" s="1"/>
  <c r="F22" i="91"/>
  <c r="G22" i="91" s="1"/>
  <c r="F17" i="91"/>
  <c r="G17" i="91" s="1"/>
  <c r="F16" i="91"/>
  <c r="F15" i="91"/>
  <c r="F14" i="91"/>
  <c r="G14" i="91" s="1"/>
  <c r="C9" i="91"/>
  <c r="G24" i="91"/>
  <c r="G16" i="91"/>
  <c r="G15" i="91"/>
  <c r="D17" i="89"/>
  <c r="D16" i="89"/>
  <c r="D15" i="89"/>
  <c r="D14" i="89"/>
  <c r="I9" i="89"/>
  <c r="F9" i="91" s="1"/>
  <c r="G9" i="91" s="1"/>
  <c r="I8" i="89"/>
  <c r="F8" i="91" s="1"/>
  <c r="I7" i="89"/>
  <c r="F7" i="91" s="1"/>
  <c r="I6" i="89"/>
  <c r="F6" i="91" s="1"/>
  <c r="B9" i="89"/>
  <c r="B17" i="89" s="1"/>
  <c r="K5" i="89"/>
  <c r="M5" i="89"/>
  <c r="C25" i="91" l="1"/>
  <c r="C17" i="91"/>
  <c r="F21" i="91"/>
  <c r="G21" i="91" s="1"/>
  <c r="F13" i="91"/>
  <c r="G13" i="91" s="1"/>
  <c r="I5" i="89"/>
  <c r="C8" i="91"/>
  <c r="C7" i="91"/>
  <c r="C6" i="91"/>
  <c r="C22" i="91" l="1"/>
  <c r="C14" i="91"/>
  <c r="C23" i="91"/>
  <c r="C15" i="91"/>
  <c r="C24" i="91"/>
  <c r="C16" i="91"/>
  <c r="G8" i="91"/>
  <c r="G7" i="91"/>
  <c r="G6" i="91"/>
  <c r="F5" i="91"/>
  <c r="G5" i="91" s="1"/>
  <c r="J7" i="85"/>
  <c r="J9" i="85"/>
  <c r="J8" i="85"/>
  <c r="H25" i="67" l="1"/>
  <c r="H18" i="67" l="1"/>
  <c r="L25" i="25" l="1"/>
  <c r="E24" i="49" l="1"/>
  <c r="E18" i="49"/>
  <c r="E17" i="49"/>
  <c r="E16" i="49"/>
  <c r="D5" i="80" l="1"/>
  <c r="E19" i="67"/>
  <c r="F18" i="66"/>
  <c r="E2" i="35" l="1"/>
  <c r="C10" i="31"/>
  <c r="C12" i="31"/>
  <c r="J31" i="55" s="1"/>
  <c r="J39" i="55"/>
  <c r="G2" i="49"/>
  <c r="J2" i="30"/>
  <c r="G2" i="79"/>
  <c r="E53" i="83" l="1"/>
  <c r="E52" i="83"/>
  <c r="E51" i="83"/>
  <c r="E50" i="83"/>
  <c r="E49" i="83"/>
  <c r="E48" i="83"/>
  <c r="E47" i="83"/>
  <c r="H46" i="83"/>
  <c r="G46" i="83"/>
  <c r="F46" i="83"/>
  <c r="E45" i="83"/>
  <c r="E44" i="83"/>
  <c r="E43" i="83"/>
  <c r="E42" i="83"/>
  <c r="E41" i="83"/>
  <c r="E40" i="83"/>
  <c r="E39" i="83"/>
  <c r="H38" i="83"/>
  <c r="G38" i="83"/>
  <c r="F38" i="83"/>
  <c r="I16" i="82" s="1"/>
  <c r="K15" i="82" s="1"/>
  <c r="E37" i="83"/>
  <c r="E36" i="83"/>
  <c r="E35" i="83"/>
  <c r="E34" i="83"/>
  <c r="E33" i="83"/>
  <c r="E32" i="83"/>
  <c r="E31" i="83"/>
  <c r="H30" i="83"/>
  <c r="G30" i="83"/>
  <c r="F30" i="83"/>
  <c r="I14" i="82" s="1"/>
  <c r="K13" i="82" s="1"/>
  <c r="E29" i="83"/>
  <c r="E28" i="83"/>
  <c r="E27" i="83"/>
  <c r="E26" i="83"/>
  <c r="E25" i="83"/>
  <c r="E24" i="83"/>
  <c r="E23" i="83"/>
  <c r="H22" i="83"/>
  <c r="G22" i="83"/>
  <c r="F22" i="83"/>
  <c r="I12" i="82" s="1"/>
  <c r="K11" i="82" s="1"/>
  <c r="E21" i="83"/>
  <c r="E20" i="83"/>
  <c r="E19" i="83"/>
  <c r="E18" i="83"/>
  <c r="E17" i="83"/>
  <c r="E16" i="83"/>
  <c r="E15" i="83"/>
  <c r="H14" i="83"/>
  <c r="G14" i="83"/>
  <c r="F14" i="83"/>
  <c r="I10" i="82" s="1"/>
  <c r="K9" i="82" s="1"/>
  <c r="E13" i="83"/>
  <c r="E12" i="83"/>
  <c r="E11" i="83"/>
  <c r="E10" i="83"/>
  <c r="E9" i="83"/>
  <c r="E8" i="83"/>
  <c r="E7" i="83"/>
  <c r="H6" i="83"/>
  <c r="G6" i="83"/>
  <c r="G5" i="83" s="1"/>
  <c r="F6" i="83"/>
  <c r="B6" i="83"/>
  <c r="C6" i="83" s="1"/>
  <c r="J16" i="82"/>
  <c r="J15" i="82"/>
  <c r="J14" i="82"/>
  <c r="J13" i="82"/>
  <c r="J12" i="82"/>
  <c r="J11" i="82"/>
  <c r="J10" i="82"/>
  <c r="J9" i="82"/>
  <c r="J8" i="82"/>
  <c r="J6" i="82" s="1"/>
  <c r="J7" i="82"/>
  <c r="J5" i="82" s="1"/>
  <c r="H15" i="82"/>
  <c r="L9" i="89" s="1"/>
  <c r="E25" i="91" s="1"/>
  <c r="G15" i="82"/>
  <c r="J9" i="89" s="1"/>
  <c r="E17" i="91" s="1"/>
  <c r="E15" i="82"/>
  <c r="G9" i="89" s="1"/>
  <c r="H13" i="82"/>
  <c r="L8" i="89" s="1"/>
  <c r="E24" i="91" s="1"/>
  <c r="G13" i="82"/>
  <c r="J8" i="89" s="1"/>
  <c r="E16" i="91" s="1"/>
  <c r="E13" i="82"/>
  <c r="G8" i="89" s="1"/>
  <c r="H11" i="82"/>
  <c r="L7" i="89" s="1"/>
  <c r="E23" i="91" s="1"/>
  <c r="G11" i="82"/>
  <c r="J7" i="89" s="1"/>
  <c r="E15" i="91" s="1"/>
  <c r="E11" i="82"/>
  <c r="G7" i="89" s="1"/>
  <c r="H9" i="82"/>
  <c r="L6" i="89" s="1"/>
  <c r="G9" i="82"/>
  <c r="J6" i="89" s="1"/>
  <c r="E9" i="82"/>
  <c r="G6" i="89" s="1"/>
  <c r="G5" i="89" s="1"/>
  <c r="H7" i="82"/>
  <c r="G7" i="82"/>
  <c r="E7" i="82"/>
  <c r="C25" i="82"/>
  <c r="B25" i="82"/>
  <c r="F5" i="82"/>
  <c r="B5" i="81"/>
  <c r="D8" i="80"/>
  <c r="D7" i="80"/>
  <c r="D6" i="80"/>
  <c r="D17" i="80"/>
  <c r="J9" i="74"/>
  <c r="J8" i="74"/>
  <c r="E25" i="49"/>
  <c r="E19" i="49"/>
  <c r="I8" i="82" l="1"/>
  <c r="K7" i="82" s="1"/>
  <c r="F5" i="83"/>
  <c r="E14" i="91"/>
  <c r="J5" i="89"/>
  <c r="E22" i="91"/>
  <c r="E21" i="91" s="1"/>
  <c r="L5" i="89"/>
  <c r="E13" i="91"/>
  <c r="F15" i="79"/>
  <c r="F16" i="79" s="1"/>
  <c r="F8" i="79"/>
  <c r="E38" i="83"/>
  <c r="I15" i="82" s="1"/>
  <c r="E6" i="83"/>
  <c r="I7" i="82" s="1"/>
  <c r="G5" i="82"/>
  <c r="D18" i="80"/>
  <c r="D14" i="80"/>
  <c r="D10" i="80"/>
  <c r="D19" i="80"/>
  <c r="D15" i="80"/>
  <c r="D11" i="80"/>
  <c r="D20" i="80"/>
  <c r="D16" i="80"/>
  <c r="D12" i="80"/>
  <c r="H5" i="83"/>
  <c r="E14" i="83"/>
  <c r="I9" i="82" s="1"/>
  <c r="E22" i="83"/>
  <c r="I11" i="82" s="1"/>
  <c r="E30" i="83"/>
  <c r="I13" i="82" s="1"/>
  <c r="E46" i="83"/>
  <c r="D9" i="80"/>
  <c r="D13" i="80"/>
  <c r="E5" i="82"/>
  <c r="H5" i="82"/>
  <c r="I6" i="82"/>
  <c r="K5" i="82" s="1"/>
  <c r="H15" i="79" l="1"/>
  <c r="H16" i="79" s="1"/>
  <c r="G8" i="79"/>
  <c r="D15" i="79"/>
  <c r="J15" i="79" s="1"/>
  <c r="J16" i="79" s="1"/>
  <c r="E8" i="79"/>
  <c r="E5" i="83"/>
  <c r="I5" i="82"/>
  <c r="D16" i="79"/>
  <c r="I32" i="55" l="1"/>
  <c r="F35" i="72" l="1"/>
  <c r="F33" i="72"/>
  <c r="F31" i="72"/>
  <c r="F29" i="72"/>
  <c r="F27" i="72"/>
  <c r="F25" i="72"/>
  <c r="F23" i="72"/>
  <c r="F21" i="72"/>
  <c r="F19" i="72"/>
  <c r="F17" i="72"/>
  <c r="F15" i="72"/>
  <c r="F13" i="72"/>
  <c r="F11" i="72"/>
  <c r="F9" i="72"/>
  <c r="F7" i="72"/>
  <c r="F5" i="72"/>
  <c r="E11" i="72"/>
  <c r="E9" i="72"/>
  <c r="E7" i="72"/>
  <c r="E5" i="72"/>
  <c r="J9" i="45"/>
  <c r="J8" i="45"/>
  <c r="H8" i="67"/>
  <c r="H7" i="67"/>
  <c r="H5" i="67"/>
  <c r="J8" i="66"/>
  <c r="J7" i="66"/>
  <c r="J6" i="62"/>
  <c r="J5" i="62"/>
  <c r="D20" i="70"/>
  <c r="E35" i="72" s="1"/>
  <c r="D19" i="70"/>
  <c r="E33" i="72" s="1"/>
  <c r="D18" i="70"/>
  <c r="E31" i="72" s="1"/>
  <c r="D17" i="70"/>
  <c r="E29" i="72" s="1"/>
  <c r="D16" i="70"/>
  <c r="E27" i="72" s="1"/>
  <c r="D15" i="70"/>
  <c r="E25" i="72" s="1"/>
  <c r="D14" i="70"/>
  <c r="E23" i="72" s="1"/>
  <c r="D13" i="70"/>
  <c r="E21" i="72" s="1"/>
  <c r="D12" i="70"/>
  <c r="E19" i="72" s="1"/>
  <c r="D11" i="70"/>
  <c r="E17" i="72" s="1"/>
  <c r="D10" i="70"/>
  <c r="E15" i="72" s="1"/>
  <c r="D9" i="70"/>
  <c r="E13" i="72" s="1"/>
  <c r="C11" i="62"/>
  <c r="C13" i="62"/>
  <c r="C15" i="62"/>
  <c r="C9" i="62"/>
  <c r="B9" i="62" s="1"/>
  <c r="B11" i="62" l="1"/>
  <c r="B13" i="62" s="1"/>
  <c r="B14" i="83"/>
  <c r="C14" i="83" s="1"/>
  <c r="B6" i="81"/>
  <c r="B22" i="83"/>
  <c r="C22" i="83" s="1"/>
  <c r="B7" i="81"/>
  <c r="E5" i="80"/>
  <c r="J15" i="55"/>
  <c r="E6" i="80"/>
  <c r="J23" i="55"/>
  <c r="E7" i="80"/>
  <c r="E8" i="80"/>
  <c r="D17" i="35"/>
  <c r="F46" i="64"/>
  <c r="E45" i="64"/>
  <c r="E44" i="64"/>
  <c r="E43" i="64"/>
  <c r="E42" i="64"/>
  <c r="E41" i="64"/>
  <c r="E40" i="64"/>
  <c r="E39" i="64"/>
  <c r="H38" i="64"/>
  <c r="G38" i="64"/>
  <c r="F38" i="64"/>
  <c r="I16" i="62" s="1"/>
  <c r="K15" i="62" s="1"/>
  <c r="C29" i="62"/>
  <c r="C28" i="62"/>
  <c r="C27" i="62"/>
  <c r="C26" i="62"/>
  <c r="C25" i="62"/>
  <c r="B6" i="64"/>
  <c r="C6" i="64" s="1"/>
  <c r="B22" i="64"/>
  <c r="C22" i="64" s="1"/>
  <c r="B7" i="31"/>
  <c r="B15" i="62" l="1"/>
  <c r="B9" i="81" s="1"/>
  <c r="B30" i="83"/>
  <c r="C30" i="83" s="1"/>
  <c r="B11" i="31"/>
  <c r="I31" i="55" s="1"/>
  <c r="B8" i="81"/>
  <c r="C8" i="81" s="1"/>
  <c r="C7" i="81"/>
  <c r="C6" i="81"/>
  <c r="H5" i="31"/>
  <c r="G5" i="31"/>
  <c r="F5" i="31"/>
  <c r="E12" i="80"/>
  <c r="C15" i="82"/>
  <c r="E20" i="80"/>
  <c r="E16" i="80"/>
  <c r="E11" i="80"/>
  <c r="C13" i="82"/>
  <c r="E19" i="80"/>
  <c r="E15" i="80"/>
  <c r="E10" i="80"/>
  <c r="C11" i="82"/>
  <c r="E14" i="80"/>
  <c r="E18" i="80"/>
  <c r="E9" i="80"/>
  <c r="E13" i="80"/>
  <c r="E17" i="80"/>
  <c r="C9" i="82"/>
  <c r="H11" i="31"/>
  <c r="C7" i="31"/>
  <c r="H7" i="31"/>
  <c r="F7" i="31"/>
  <c r="H6" i="89" s="1"/>
  <c r="G7" i="31"/>
  <c r="E38" i="64"/>
  <c r="I15" i="62" s="1"/>
  <c r="B5" i="31"/>
  <c r="B8" i="61"/>
  <c r="C8" i="61" s="1"/>
  <c r="B30" i="64"/>
  <c r="C30" i="64" s="1"/>
  <c r="B9" i="31"/>
  <c r="B26" i="62"/>
  <c r="B6" i="61"/>
  <c r="C6" i="61" s="1"/>
  <c r="B14" i="64"/>
  <c r="C14" i="64" s="1"/>
  <c r="B27" i="62"/>
  <c r="B7" i="61"/>
  <c r="C7" i="61" s="1"/>
  <c r="B28" i="62"/>
  <c r="B25" i="62"/>
  <c r="B5" i="61"/>
  <c r="C5" i="61" s="1"/>
  <c r="E6" i="91" l="1"/>
  <c r="F6" i="89"/>
  <c r="D5" i="90"/>
  <c r="F7" i="89"/>
  <c r="D6" i="90"/>
  <c r="F8" i="89"/>
  <c r="D7" i="90"/>
  <c r="F9" i="89"/>
  <c r="D8" i="90"/>
  <c r="D8" i="92" s="1"/>
  <c r="B8" i="92" s="1"/>
  <c r="B38" i="64"/>
  <c r="B39" i="55" s="1"/>
  <c r="D11" i="31"/>
  <c r="C11" i="31"/>
  <c r="F11" i="31"/>
  <c r="H8" i="89" s="1"/>
  <c r="E8" i="91" s="1"/>
  <c r="G11" i="31"/>
  <c r="B9" i="61"/>
  <c r="C9" i="61" s="1"/>
  <c r="B29" i="62"/>
  <c r="B13" i="31"/>
  <c r="F13" i="31" s="1"/>
  <c r="H9" i="89" s="1"/>
  <c r="E9" i="91" s="1"/>
  <c r="C9" i="81"/>
  <c r="B38" i="83"/>
  <c r="C38" i="83" s="1"/>
  <c r="C38" i="64"/>
  <c r="C39" i="55" s="1"/>
  <c r="B9" i="82"/>
  <c r="B26" i="82" s="1"/>
  <c r="C26" i="82"/>
  <c r="C27" i="82"/>
  <c r="C28" i="82"/>
  <c r="C29" i="82"/>
  <c r="C9" i="31"/>
  <c r="H9" i="31"/>
  <c r="F9" i="31"/>
  <c r="H7" i="89" s="1"/>
  <c r="G9" i="31"/>
  <c r="C5" i="31"/>
  <c r="C5" i="81" s="1"/>
  <c r="E7" i="91" l="1"/>
  <c r="H5" i="89"/>
  <c r="D9" i="91"/>
  <c r="C17" i="89"/>
  <c r="D7" i="92"/>
  <c r="B7" i="92" s="1"/>
  <c r="B7" i="90"/>
  <c r="B8" i="89" s="1"/>
  <c r="B16" i="89" s="1"/>
  <c r="C16" i="89"/>
  <c r="D8" i="91"/>
  <c r="D6" i="92"/>
  <c r="B6" i="92" s="1"/>
  <c r="B6" i="90"/>
  <c r="B7" i="89" s="1"/>
  <c r="B15" i="89" s="1"/>
  <c r="C15" i="89"/>
  <c r="D7" i="91"/>
  <c r="B5" i="90"/>
  <c r="B6" i="89" s="1"/>
  <c r="B14" i="89" s="1"/>
  <c r="D5" i="92"/>
  <c r="B5" i="92" s="1"/>
  <c r="C14" i="89"/>
  <c r="D6" i="91"/>
  <c r="E5" i="91"/>
  <c r="C13" i="31"/>
  <c r="E13" i="31"/>
  <c r="I13" i="31" s="1"/>
  <c r="H13" i="31"/>
  <c r="G13" i="31"/>
  <c r="B11" i="82"/>
  <c r="B27" i="82" s="1"/>
  <c r="E26" i="67"/>
  <c r="J5" i="66"/>
  <c r="D22" i="91" l="1"/>
  <c r="B22" i="91" s="1"/>
  <c r="D14" i="91"/>
  <c r="B14" i="91" s="1"/>
  <c r="B6" i="91"/>
  <c r="D23" i="91"/>
  <c r="B23" i="91" s="1"/>
  <c r="D15" i="91"/>
  <c r="B15" i="91" s="1"/>
  <c r="B7" i="91"/>
  <c r="D24" i="91"/>
  <c r="B24" i="91" s="1"/>
  <c r="D16" i="91"/>
  <c r="B16" i="91" s="1"/>
  <c r="B8" i="91"/>
  <c r="B9" i="91"/>
  <c r="D25" i="91"/>
  <c r="B25" i="91" s="1"/>
  <c r="D17" i="91"/>
  <c r="B17" i="91" s="1"/>
  <c r="B13" i="82"/>
  <c r="B28" i="82" s="1"/>
  <c r="B15" i="82"/>
  <c r="B29" i="82" s="1"/>
  <c r="J7" i="55"/>
  <c r="O7" i="55"/>
  <c r="N7" i="55"/>
  <c r="M7" i="55"/>
  <c r="I14" i="31"/>
  <c r="I10" i="31"/>
  <c r="D22" i="35"/>
  <c r="F6" i="64"/>
  <c r="H5" i="62"/>
  <c r="G5" i="62"/>
  <c r="F5" i="62"/>
  <c r="E5" i="62"/>
  <c r="H39" i="55"/>
  <c r="G39" i="55"/>
  <c r="D39" i="55"/>
  <c r="C31" i="55"/>
  <c r="B31" i="55"/>
  <c r="E37" i="64" l="1"/>
  <c r="E36" i="64"/>
  <c r="E35" i="64"/>
  <c r="E34" i="64"/>
  <c r="E33" i="64"/>
  <c r="E32" i="64"/>
  <c r="E31" i="64"/>
  <c r="H30" i="64"/>
  <c r="G30" i="64"/>
  <c r="F30" i="64"/>
  <c r="I14" i="62" s="1"/>
  <c r="E11" i="31" s="1"/>
  <c r="I11" i="31" s="1"/>
  <c r="J42" i="25"/>
  <c r="J40" i="25"/>
  <c r="J29" i="25"/>
  <c r="E30" i="64" l="1"/>
  <c r="I13" i="62" s="1"/>
  <c r="K13" i="62"/>
  <c r="I40" i="55"/>
  <c r="I39" i="55"/>
  <c r="I23" i="55"/>
  <c r="I15" i="55"/>
  <c r="E46" i="55"/>
  <c r="E45" i="55"/>
  <c r="E44" i="55"/>
  <c r="E43" i="55"/>
  <c r="E42" i="55"/>
  <c r="E41" i="55"/>
  <c r="E40" i="55"/>
  <c r="F39" i="55"/>
  <c r="E39" i="55" l="1"/>
  <c r="D31" i="55" l="1"/>
  <c r="D23" i="55"/>
  <c r="D15" i="55"/>
  <c r="D7" i="55"/>
  <c r="I6" i="55" l="1"/>
  <c r="H38" i="55"/>
  <c r="G38" i="55"/>
  <c r="F38" i="55"/>
  <c r="H37" i="55"/>
  <c r="G37" i="55"/>
  <c r="F37" i="55"/>
  <c r="H36" i="55"/>
  <c r="G36" i="55"/>
  <c r="F36" i="55"/>
  <c r="H35" i="55"/>
  <c r="G35" i="55"/>
  <c r="F35" i="55"/>
  <c r="H34" i="55"/>
  <c r="G34" i="55"/>
  <c r="F34" i="55"/>
  <c r="H33" i="55"/>
  <c r="G33" i="55"/>
  <c r="F33" i="55"/>
  <c r="H32" i="55"/>
  <c r="G32" i="55"/>
  <c r="F32" i="55"/>
  <c r="H30" i="55"/>
  <c r="G30" i="55"/>
  <c r="F30" i="55"/>
  <c r="H29" i="55"/>
  <c r="G29" i="55"/>
  <c r="F29" i="55"/>
  <c r="H28" i="55"/>
  <c r="G28" i="55"/>
  <c r="F28" i="55"/>
  <c r="H27" i="55"/>
  <c r="G27" i="55"/>
  <c r="F27" i="55"/>
  <c r="H26" i="55"/>
  <c r="G26" i="55"/>
  <c r="F26" i="55"/>
  <c r="H25" i="55"/>
  <c r="G25" i="55"/>
  <c r="F25" i="55"/>
  <c r="H24" i="55"/>
  <c r="G24" i="55"/>
  <c r="F24" i="55"/>
  <c r="H22" i="55"/>
  <c r="G22" i="55"/>
  <c r="F22" i="55"/>
  <c r="H21" i="55"/>
  <c r="G21" i="55"/>
  <c r="F21" i="55"/>
  <c r="H20" i="55"/>
  <c r="G20" i="55"/>
  <c r="F20" i="55"/>
  <c r="H19" i="55"/>
  <c r="G19" i="55"/>
  <c r="F19" i="55"/>
  <c r="H18" i="55"/>
  <c r="G18" i="55"/>
  <c r="F18" i="55"/>
  <c r="H17" i="55"/>
  <c r="G17" i="55"/>
  <c r="F17" i="55"/>
  <c r="H16" i="55"/>
  <c r="G16" i="55"/>
  <c r="F16" i="55"/>
  <c r="H14" i="55"/>
  <c r="G14" i="55"/>
  <c r="F14" i="55"/>
  <c r="H13" i="55"/>
  <c r="G13" i="55"/>
  <c r="F13" i="55"/>
  <c r="H12" i="55"/>
  <c r="G12" i="55"/>
  <c r="F12" i="55"/>
  <c r="H11" i="55"/>
  <c r="G11" i="55"/>
  <c r="F11" i="55"/>
  <c r="H10" i="55"/>
  <c r="G10" i="55"/>
  <c r="F10" i="55"/>
  <c r="H9" i="55"/>
  <c r="G9" i="55"/>
  <c r="F9" i="55"/>
  <c r="G8" i="55"/>
  <c r="H8" i="55"/>
  <c r="F8" i="55"/>
  <c r="L38" i="55"/>
  <c r="L37" i="55"/>
  <c r="L36" i="55"/>
  <c r="L35" i="55"/>
  <c r="L34" i="55"/>
  <c r="L33" i="55"/>
  <c r="L32" i="55"/>
  <c r="O31" i="55"/>
  <c r="N31" i="55"/>
  <c r="M31" i="55"/>
  <c r="E12" i="31" s="1"/>
  <c r="L46" i="55"/>
  <c r="L45" i="55"/>
  <c r="L44" i="55"/>
  <c r="L43" i="55"/>
  <c r="L42" i="55"/>
  <c r="L41" i="55"/>
  <c r="L40" i="55"/>
  <c r="O39" i="55"/>
  <c r="N13" i="31" s="1"/>
  <c r="N39" i="55"/>
  <c r="M13" i="31" s="1"/>
  <c r="M39" i="55"/>
  <c r="E14" i="31" s="1"/>
  <c r="L13" i="31" s="1"/>
  <c r="I8" i="62"/>
  <c r="E5" i="31" s="1"/>
  <c r="L11" i="31" l="1"/>
  <c r="I12" i="31"/>
  <c r="I5" i="31"/>
  <c r="L31" i="55"/>
  <c r="E12" i="55"/>
  <c r="E17" i="55"/>
  <c r="E21" i="55"/>
  <c r="E26" i="55"/>
  <c r="E30" i="55"/>
  <c r="E35" i="55"/>
  <c r="K7" i="62"/>
  <c r="L39" i="55"/>
  <c r="E9" i="55"/>
  <c r="E13" i="55"/>
  <c r="H15" i="55"/>
  <c r="E18" i="55"/>
  <c r="E22" i="55"/>
  <c r="G23" i="55"/>
  <c r="E27" i="55"/>
  <c r="E36" i="55"/>
  <c r="F7" i="55"/>
  <c r="E8" i="55"/>
  <c r="H23" i="55"/>
  <c r="F15" i="55"/>
  <c r="E16" i="55"/>
  <c r="E20" i="55"/>
  <c r="E25" i="55"/>
  <c r="E29" i="55"/>
  <c r="H31" i="55"/>
  <c r="N11" i="31" s="1"/>
  <c r="E34" i="55"/>
  <c r="E38" i="55"/>
  <c r="F31" i="55"/>
  <c r="E32" i="55"/>
  <c r="G31" i="55"/>
  <c r="M11" i="31" s="1"/>
  <c r="H7" i="55"/>
  <c r="N5" i="31" s="1"/>
  <c r="E11" i="55"/>
  <c r="G7" i="55"/>
  <c r="M5" i="31" s="1"/>
  <c r="E10" i="55"/>
  <c r="E14" i="55"/>
  <c r="G15" i="55"/>
  <c r="E19" i="55"/>
  <c r="F23" i="55"/>
  <c r="E24" i="55"/>
  <c r="E28" i="55"/>
  <c r="E33" i="55"/>
  <c r="E37" i="55"/>
  <c r="I7" i="55"/>
  <c r="B15" i="55"/>
  <c r="C15" i="55"/>
  <c r="E13" i="64"/>
  <c r="E12" i="64"/>
  <c r="E11" i="64"/>
  <c r="E10" i="64"/>
  <c r="E9" i="64"/>
  <c r="E8" i="64"/>
  <c r="E7" i="64"/>
  <c r="E53" i="64"/>
  <c r="E52" i="64"/>
  <c r="E51" i="64"/>
  <c r="E50" i="64"/>
  <c r="E49" i="64"/>
  <c r="E48" i="64"/>
  <c r="E47" i="64"/>
  <c r="H46" i="64"/>
  <c r="G46" i="64"/>
  <c r="E29" i="64"/>
  <c r="E28" i="64"/>
  <c r="E27" i="64"/>
  <c r="E26" i="64"/>
  <c r="E25" i="64"/>
  <c r="E24" i="64"/>
  <c r="E23" i="64"/>
  <c r="H22" i="64"/>
  <c r="G22" i="64"/>
  <c r="F22" i="64"/>
  <c r="I12" i="62" s="1"/>
  <c r="E9" i="31" s="1"/>
  <c r="I9" i="31" s="1"/>
  <c r="E21" i="64"/>
  <c r="E20" i="64"/>
  <c r="E19" i="64"/>
  <c r="E18" i="64"/>
  <c r="E17" i="64"/>
  <c r="E16" i="64"/>
  <c r="E15" i="64"/>
  <c r="H14" i="64"/>
  <c r="G14" i="64"/>
  <c r="F14" i="64"/>
  <c r="F5" i="64" s="1"/>
  <c r="C7" i="35" s="1"/>
  <c r="H6" i="64"/>
  <c r="H5" i="64" s="1"/>
  <c r="G6" i="64"/>
  <c r="G5" i="64" s="1"/>
  <c r="C8" i="79" l="1"/>
  <c r="C8" i="35"/>
  <c r="C14" i="35" s="1"/>
  <c r="D7" i="35"/>
  <c r="D8" i="35" s="1"/>
  <c r="E7" i="35"/>
  <c r="E8" i="35" s="1"/>
  <c r="K11" i="62"/>
  <c r="E8" i="49"/>
  <c r="E9" i="49" s="1"/>
  <c r="C17" i="49" s="1"/>
  <c r="G8" i="49"/>
  <c r="G9" i="49" s="1"/>
  <c r="C18" i="49" s="1"/>
  <c r="G6" i="55"/>
  <c r="F6" i="55"/>
  <c r="E23" i="55"/>
  <c r="H6" i="55"/>
  <c r="I10" i="62"/>
  <c r="E15" i="55"/>
  <c r="E31" i="55"/>
  <c r="E7" i="55"/>
  <c r="C23" i="55"/>
  <c r="B7" i="55"/>
  <c r="C7" i="55"/>
  <c r="B23" i="55"/>
  <c r="E46" i="64"/>
  <c r="E14" i="64"/>
  <c r="I9" i="62" s="1"/>
  <c r="E22" i="64"/>
  <c r="I11" i="62" s="1"/>
  <c r="E6" i="64"/>
  <c r="E5" i="64" l="1"/>
  <c r="I6" i="62"/>
  <c r="K5" i="62" s="1"/>
  <c r="E7" i="31"/>
  <c r="I7" i="31" s="1"/>
  <c r="F14" i="35"/>
  <c r="E14" i="35"/>
  <c r="C9" i="79"/>
  <c r="C15" i="35"/>
  <c r="E15" i="35" s="1"/>
  <c r="F8" i="35"/>
  <c r="F7" i="35"/>
  <c r="E6" i="55"/>
  <c r="K9" i="62"/>
  <c r="C8" i="49"/>
  <c r="C9" i="49" s="1"/>
  <c r="C16" i="49" s="1"/>
  <c r="I7" i="62"/>
  <c r="I5" i="62" s="1"/>
  <c r="L14" i="55"/>
  <c r="L13" i="55"/>
  <c r="L12" i="55"/>
  <c r="L11" i="55"/>
  <c r="L10" i="55"/>
  <c r="L9" i="55"/>
  <c r="L8" i="55"/>
  <c r="L7" i="55" s="1"/>
  <c r="L22" i="55"/>
  <c r="L21" i="55"/>
  <c r="L20" i="55"/>
  <c r="L19" i="55"/>
  <c r="L18" i="55"/>
  <c r="L17" i="55"/>
  <c r="L16" i="55"/>
  <c r="O15" i="55"/>
  <c r="N15" i="55"/>
  <c r="M15" i="55"/>
  <c r="L30" i="55"/>
  <c r="L29" i="55"/>
  <c r="L28" i="55"/>
  <c r="L27" i="55"/>
  <c r="L26" i="55"/>
  <c r="L25" i="55"/>
  <c r="L24" i="55"/>
  <c r="O23" i="55"/>
  <c r="N9" i="31" s="1"/>
  <c r="N23" i="55"/>
  <c r="M9" i="31" s="1"/>
  <c r="M23" i="55"/>
  <c r="E10" i="31" s="1"/>
  <c r="L9" i="31" s="1"/>
  <c r="I24" i="55"/>
  <c r="I8" i="55"/>
  <c r="I16" i="55"/>
  <c r="E6" i="31"/>
  <c r="I6" i="31" l="1"/>
  <c r="L5" i="31"/>
  <c r="E8" i="31"/>
  <c r="M6" i="55"/>
  <c r="M7" i="31"/>
  <c r="F8" i="49" s="1"/>
  <c r="F9" i="49" s="1"/>
  <c r="N6" i="55"/>
  <c r="N7" i="31"/>
  <c r="H8" i="49" s="1"/>
  <c r="H9" i="49" s="1"/>
  <c r="O6" i="55"/>
  <c r="C19" i="49"/>
  <c r="F15" i="35"/>
  <c r="C21" i="35"/>
  <c r="C24" i="49" s="1"/>
  <c r="I8" i="49"/>
  <c r="I9" i="49" s="1"/>
  <c r="L23" i="55"/>
  <c r="L15" i="55"/>
  <c r="G15" i="79" l="1"/>
  <c r="D18" i="49"/>
  <c r="D17" i="49"/>
  <c r="E15" i="79"/>
  <c r="L7" i="31"/>
  <c r="D8" i="49" s="1"/>
  <c r="I8" i="31"/>
  <c r="C25" i="49"/>
  <c r="L6" i="55"/>
  <c r="F21" i="35"/>
  <c r="F22" i="35" s="1"/>
  <c r="E21" i="35"/>
  <c r="E22" i="35" s="1"/>
  <c r="C22" i="35"/>
  <c r="D13" i="31"/>
  <c r="D9" i="31"/>
  <c r="D7" i="31"/>
  <c r="D5" i="31"/>
  <c r="E17" i="66" l="1"/>
  <c r="J17" i="66" s="1"/>
  <c r="J18" i="66" s="1"/>
  <c r="F18" i="49"/>
  <c r="I18" i="49"/>
  <c r="H18" i="49"/>
  <c r="G18" i="49"/>
  <c r="I17" i="49"/>
  <c r="H17" i="49"/>
  <c r="G17" i="49"/>
  <c r="F17" i="49"/>
  <c r="J8" i="49"/>
  <c r="D17" i="66" s="1"/>
  <c r="D18" i="66" s="1"/>
  <c r="D9" i="49"/>
  <c r="F9" i="79"/>
  <c r="E16" i="79"/>
  <c r="G9" i="79"/>
  <c r="G16" i="79"/>
  <c r="I17" i="66" l="1"/>
  <c r="G17" i="66"/>
  <c r="E18" i="66"/>
  <c r="K18" i="66" s="1"/>
  <c r="K17" i="66"/>
  <c r="D16" i="49"/>
  <c r="I16" i="49" s="1"/>
  <c r="I19" i="49" s="1"/>
  <c r="D18" i="67"/>
  <c r="J9" i="49"/>
  <c r="D25" i="67" s="1"/>
  <c r="H16" i="49"/>
  <c r="H19" i="49" s="1"/>
  <c r="G16" i="49"/>
  <c r="G19" i="49" s="1"/>
  <c r="E9" i="79"/>
  <c r="C15" i="79"/>
  <c r="I15" i="79" s="1"/>
  <c r="H8" i="79"/>
  <c r="H9" i="79" s="1"/>
  <c r="D8" i="79"/>
  <c r="D9" i="79" s="1"/>
  <c r="D19" i="49"/>
  <c r="D24" i="49" s="1"/>
  <c r="K9" i="49"/>
  <c r="F16" i="49" l="1"/>
  <c r="F19" i="49" s="1"/>
  <c r="I18" i="66"/>
  <c r="G18" i="66"/>
  <c r="F25" i="67"/>
  <c r="D26" i="67"/>
  <c r="F26" i="67" s="1"/>
  <c r="G25" i="67"/>
  <c r="G26" i="67" s="1"/>
  <c r="G18" i="67"/>
  <c r="G19" i="67" s="1"/>
  <c r="D19" i="67"/>
  <c r="F19" i="67" s="1"/>
  <c r="F18" i="67"/>
  <c r="H24" i="49"/>
  <c r="H25" i="49" s="1"/>
  <c r="F24" i="49"/>
  <c r="F25" i="49" s="1"/>
  <c r="I24" i="49"/>
  <c r="I25" i="49" s="1"/>
  <c r="G24" i="49"/>
  <c r="G25" i="49" s="1"/>
  <c r="D25" i="49"/>
  <c r="C16" i="79"/>
  <c r="I16" i="79"/>
  <c r="C16" i="35" l="1"/>
  <c r="C17" i="35" s="1"/>
  <c r="F16" i="35" l="1"/>
  <c r="E16" i="35"/>
  <c r="E17" i="35" l="1"/>
  <c r="F17" i="35"/>
  <c r="K21" i="30" l="1"/>
</calcChain>
</file>

<file path=xl/comments1.xml><?xml version="1.0" encoding="utf-8"?>
<comments xmlns="http://schemas.openxmlformats.org/spreadsheetml/2006/main">
  <authors>
    <author>作成者</author>
  </authors>
  <commentList>
    <comment ref="B4" authorId="0" shapeId="0">
      <text>
        <r>
          <rPr>
            <sz val="10"/>
            <color indexed="81"/>
            <rFont val="MS P ゴシック"/>
            <family val="3"/>
            <charset val="128"/>
          </rPr>
          <t>【記載の注意点】
1.具体的な事業内容
2.事業の対象（誰に対し）、何を（どんな品目）、取組の数値目標
3.取組実施後見込める輸出額
上記３点を記載してください。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D3" authorId="0" shapeId="0">
      <text>
        <r>
          <rPr>
            <sz val="10"/>
            <color indexed="81"/>
            <rFont val="MS P ゴシック"/>
            <family val="3"/>
            <charset val="128"/>
          </rPr>
          <t xml:space="preserve">【「実施国・地域」記載の注意点】
１ヵ国ずつ記載（実行戦略に沿ったものか確認のため）
</t>
        </r>
        <r>
          <rPr>
            <b/>
            <sz val="10"/>
            <color indexed="81"/>
            <rFont val="MS P ゴシック"/>
            <family val="3"/>
            <charset val="128"/>
          </rPr>
          <t>例：東アジア　×、中国・香港・韓国等　×、</t>
        </r>
        <r>
          <rPr>
            <b/>
            <sz val="10"/>
            <color indexed="10"/>
            <rFont val="MS P ゴシック"/>
            <family val="3"/>
            <charset val="128"/>
          </rPr>
          <t>香港　〇</t>
        </r>
        <r>
          <rPr>
            <b/>
            <sz val="10"/>
            <color indexed="81"/>
            <rFont val="MS P ゴシック"/>
            <family val="3"/>
            <charset val="128"/>
          </rPr>
          <t>、</t>
        </r>
        <r>
          <rPr>
            <b/>
            <sz val="10"/>
            <color indexed="10"/>
            <rFont val="MS P ゴシック"/>
            <family val="3"/>
            <charset val="128"/>
          </rPr>
          <t>米国　〇</t>
        </r>
      </text>
    </comment>
    <comment ref="F3" authorId="0" shapeId="0">
      <text>
        <r>
          <rPr>
            <sz val="9"/>
            <color indexed="81"/>
            <rFont val="MS P ゴシック"/>
            <family val="3"/>
            <charset val="128"/>
          </rPr>
          <t xml:space="preserve">【「具体的な内容」の記載の注意点】
Ｋ①
　1.いつ　2.どこで　3.どのように実施し　4.どんな編成となるか（役割、人数）
Ｋ②、③、④
1.どこで（方法、ツール）　2.誰に対し（人数等規模）　3.どのように実施し
4.どのくらいの結果が見込めるか
これらを具体的に記載してください。
</t>
        </r>
      </text>
    </comment>
  </commentList>
</comments>
</file>

<file path=xl/comments3.xml><?xml version="1.0" encoding="utf-8"?>
<comments xmlns="http://schemas.openxmlformats.org/spreadsheetml/2006/main">
  <authors>
    <author>作成者</author>
  </authors>
  <commentList>
    <comment ref="D3" authorId="0" shapeId="0">
      <text>
        <r>
          <rPr>
            <sz val="10"/>
            <color indexed="81"/>
            <rFont val="MS P ゴシック"/>
            <family val="3"/>
            <charset val="128"/>
          </rPr>
          <t>【記載の注意点】
開催日時・期間（〇月中旬より〇日間など）、それに向けての準備スケジュール（企画、交渉、手配などをいつ行うのか）、フォロースケジュール（何をいつ）を記載してください。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D12" authorId="0" shapeId="0">
      <text>
        <r>
          <rPr>
            <sz val="9"/>
            <color indexed="81"/>
            <rFont val="ＭＳ Ｐゴシック"/>
            <family val="3"/>
            <charset val="128"/>
          </rPr>
          <t>前年度同じ事業の補助金の交付を受けている場合は入力してください。前年度実績が無い場合は「0」と入力して下さい。</t>
        </r>
      </text>
    </comment>
    <comment ref="D19" authorId="0" shapeId="0">
      <text>
        <r>
          <rPr>
            <sz val="9"/>
            <color indexed="81"/>
            <rFont val="ＭＳ Ｐゴシック"/>
            <family val="3"/>
            <charset val="128"/>
          </rPr>
          <t>前年度同じ事業の補助金の交付を受けている場合は入力してください。前年度実績が無い場合は「0」と入力して下さい。</t>
        </r>
      </text>
    </comment>
  </commentList>
</comments>
</file>

<file path=xl/comments5.xml><?xml version="1.0" encoding="utf-8"?>
<comments xmlns="http://schemas.openxmlformats.org/spreadsheetml/2006/main">
  <authors>
    <author>作成者</author>
  </authors>
  <commentList>
    <comment ref="I16" authorId="0" shapeId="0">
      <text>
        <r>
          <rPr>
            <b/>
            <sz val="9"/>
            <color indexed="81"/>
            <rFont val="MS P ゴシック"/>
            <family val="3"/>
            <charset val="128"/>
          </rPr>
          <t>2回目以降の申請の場合日付を入力してください</t>
        </r>
      </text>
    </comment>
  </commentList>
</comments>
</file>

<file path=xl/comments6.xml><?xml version="1.0" encoding="utf-8"?>
<comments xmlns="http://schemas.openxmlformats.org/spreadsheetml/2006/main">
  <authors>
    <author>作成者</author>
  </authors>
  <commentList>
    <comment ref="D3" authorId="0" shapeId="0">
      <text>
        <r>
          <rPr>
            <sz val="10"/>
            <color indexed="81"/>
            <rFont val="MS P ゴシック"/>
            <family val="3"/>
            <charset val="128"/>
          </rPr>
          <t>【記載の注意点】
開催日時・期間（〇月中旬より〇日間など）、それに向けての準備スケジュール（企画、交渉、手配などをいつ行うのか）、フォロースケジュール（何をいつ）を記載してください。</t>
        </r>
      </text>
    </comment>
  </commentList>
</comments>
</file>

<file path=xl/comments7.xml><?xml version="1.0" encoding="utf-8"?>
<comments xmlns="http://schemas.openxmlformats.org/spreadsheetml/2006/main">
  <authors>
    <author>作成者</author>
  </authors>
  <commentList>
    <comment ref="C4" authorId="0" shapeId="0">
      <text>
        <r>
          <rPr>
            <sz val="9"/>
            <color indexed="81"/>
            <rFont val="MS P ゴシック"/>
            <family val="3"/>
            <charset val="128"/>
          </rPr>
          <t>⑧１.記載の内容を要約して入力してください。</t>
        </r>
      </text>
    </comment>
    <comment ref="K4" authorId="0" shapeId="0">
      <text>
        <r>
          <rPr>
            <sz val="9"/>
            <color indexed="81"/>
            <rFont val="MS P ゴシック"/>
            <family val="3"/>
            <charset val="128"/>
          </rPr>
          <t>実績額は令和４年度の会計年度終了後に入力してください。</t>
        </r>
      </text>
    </comment>
    <comment ref="M4" authorId="0" shapeId="0">
      <text>
        <r>
          <rPr>
            <sz val="9"/>
            <color indexed="81"/>
            <rFont val="MS P ゴシック"/>
            <family val="3"/>
            <charset val="128"/>
          </rPr>
          <t>実績額は令和５年度の会計年度終了後に入力してください。</t>
        </r>
      </text>
    </comment>
    <comment ref="K13" authorId="0" shapeId="0">
      <text>
        <r>
          <rPr>
            <sz val="9"/>
            <color indexed="81"/>
            <rFont val="MS P ゴシック"/>
            <family val="3"/>
            <charset val="128"/>
          </rPr>
          <t>実績は令和４年度の会計年度終了後に入力してください。</t>
        </r>
      </text>
    </comment>
    <comment ref="O13" authorId="0" shapeId="0">
      <text>
        <r>
          <rPr>
            <sz val="9"/>
            <color indexed="81"/>
            <rFont val="MS P ゴシック"/>
            <family val="3"/>
            <charset val="128"/>
          </rPr>
          <t>実績は令和５年度の会計年度終了後に入力してください。</t>
        </r>
      </text>
    </comment>
  </commentList>
</comments>
</file>

<file path=xl/comments8.xml><?xml version="1.0" encoding="utf-8"?>
<comments xmlns="http://schemas.openxmlformats.org/spreadsheetml/2006/main">
  <authors>
    <author>作成者</author>
  </authors>
  <commentList>
    <comment ref="A18" authorId="0" shapeId="0">
      <text>
        <r>
          <rPr>
            <sz val="11"/>
            <color indexed="81"/>
            <rFont val="MS P ゴシック"/>
            <family val="3"/>
            <charset val="128"/>
          </rPr>
          <t xml:space="preserve">令和4年度報告（R5年8月）の時は行番号「18」右の「＋」をクリックすると様式が表示されます。
令和4年度報告（R6年8月）の時は行番号「26」右の「＋」をクリックすると様式が表示されます。
印刷は該当年度の部分のみで構いません。
</t>
        </r>
      </text>
    </comment>
  </commentList>
</comments>
</file>

<file path=xl/sharedStrings.xml><?xml version="1.0" encoding="utf-8"?>
<sst xmlns="http://schemas.openxmlformats.org/spreadsheetml/2006/main" count="1084" uniqueCount="564">
  <si>
    <t>★目的別使用申請様式チャート図</t>
    <rPh sb="1" eb="3">
      <t>モクテキ</t>
    </rPh>
    <rPh sb="3" eb="4">
      <t>ベツ</t>
    </rPh>
    <rPh sb="4" eb="6">
      <t>シヨウ</t>
    </rPh>
    <rPh sb="6" eb="8">
      <t>シンセイ</t>
    </rPh>
    <rPh sb="8" eb="10">
      <t>ヨウシキ</t>
    </rPh>
    <rPh sb="14" eb="15">
      <t>ズ</t>
    </rPh>
    <phoneticPr fontId="1"/>
  </si>
  <si>
    <t>下記図をクリック(👆)すると様式にジャンプします</t>
    <rPh sb="0" eb="2">
      <t>カキ</t>
    </rPh>
    <rPh sb="2" eb="3">
      <t>ズ</t>
    </rPh>
    <rPh sb="15" eb="17">
      <t>ヨウシキ</t>
    </rPh>
    <phoneticPr fontId="1"/>
  </si>
  <si>
    <t>総合プロデュースマーケティング支援申請様式集</t>
    <rPh sb="17" eb="19">
      <t>シンセイ</t>
    </rPh>
    <rPh sb="19" eb="21">
      <t>ヨウシキ</t>
    </rPh>
    <rPh sb="21" eb="22">
      <t>シュウ</t>
    </rPh>
    <phoneticPr fontId="1"/>
  </si>
  <si>
    <t>★遂行状況報告書兼概算払い請求書　様式⑤</t>
    <rPh sb="1" eb="12">
      <t>スイコウジョウキョウホウコクショケンガイサンバラ</t>
    </rPh>
    <rPh sb="13" eb="16">
      <t>セイキュウショ</t>
    </rPh>
    <rPh sb="17" eb="19">
      <t>ヨウシキ</t>
    </rPh>
    <phoneticPr fontId="1"/>
  </si>
  <si>
    <r>
      <rPr>
        <sz val="14"/>
        <color theme="0"/>
        <rFont val="ＭＳ 明朝"/>
        <family val="1"/>
        <charset val="128"/>
      </rPr>
      <t>目　次　・　チェックリスト</t>
    </r>
    <rPh sb="0" eb="1">
      <t>メ</t>
    </rPh>
    <rPh sb="2" eb="3">
      <t>ツギ</t>
    </rPh>
    <phoneticPr fontId="1"/>
  </si>
  <si>
    <r>
      <rPr>
        <sz val="11"/>
        <rFont val="ＭＳ 明朝"/>
        <family val="1"/>
        <charset val="128"/>
      </rPr>
      <t>申請者
確認欄</t>
    </r>
    <rPh sb="0" eb="3">
      <t>シンセイシャ</t>
    </rPh>
    <rPh sb="4" eb="6">
      <t>カクニン</t>
    </rPh>
    <rPh sb="6" eb="7">
      <t>ラン</t>
    </rPh>
    <phoneticPr fontId="1"/>
  </si>
  <si>
    <r>
      <rPr>
        <sz val="11"/>
        <rFont val="ＭＳ 明朝"/>
        <family val="1"/>
        <charset val="128"/>
      </rPr>
      <t>ジェトロ
確認欄</t>
    </r>
    <rPh sb="5" eb="7">
      <t>カクニン</t>
    </rPh>
    <rPh sb="7" eb="8">
      <t>ラン</t>
    </rPh>
    <phoneticPr fontId="1"/>
  </si>
  <si>
    <r>
      <rPr>
        <sz val="11"/>
        <rFont val="ＭＳ 明朝"/>
        <family val="1"/>
        <charset val="128"/>
      </rPr>
      <t>備考</t>
    </r>
    <rPh sb="0" eb="2">
      <t>ビコウ</t>
    </rPh>
    <phoneticPr fontId="1"/>
  </si>
  <si>
    <r>
      <rPr>
        <sz val="11"/>
        <rFont val="ＭＳ 明朝"/>
        <family val="1"/>
        <charset val="128"/>
      </rPr>
      <t>様式第１号</t>
    </r>
    <phoneticPr fontId="1"/>
  </si>
  <si>
    <r>
      <rPr>
        <u/>
        <sz val="11"/>
        <color theme="10"/>
        <rFont val="ＭＳ 明朝"/>
        <family val="1"/>
        <charset val="128"/>
      </rPr>
      <t>Ⅰ</t>
    </r>
    <r>
      <rPr>
        <u/>
        <sz val="11"/>
        <color theme="10"/>
        <rFont val="Century"/>
        <family val="1"/>
      </rPr>
      <t>.</t>
    </r>
    <r>
      <rPr>
        <u/>
        <sz val="11"/>
        <color theme="10"/>
        <rFont val="ＭＳ 明朝"/>
        <family val="1"/>
        <charset val="128"/>
      </rPr>
      <t>実施計画の承認申請書</t>
    </r>
    <rPh sb="2" eb="4">
      <t>ジッシ</t>
    </rPh>
    <rPh sb="4" eb="6">
      <t>ケイカク</t>
    </rPh>
    <rPh sb="7" eb="9">
      <t>ショウニン</t>
    </rPh>
    <rPh sb="9" eb="11">
      <t>シンセイ</t>
    </rPh>
    <rPh sb="11" eb="12">
      <t>ショ</t>
    </rPh>
    <phoneticPr fontId="1"/>
  </si>
  <si>
    <r>
      <rPr>
        <sz val="11"/>
        <rFont val="ＭＳ 明朝"/>
        <family val="1"/>
        <charset val="128"/>
      </rPr>
      <t>（別添１）</t>
    </r>
    <rPh sb="1" eb="3">
      <t>ベッテン</t>
    </rPh>
    <phoneticPr fontId="1"/>
  </si>
  <si>
    <r>
      <rPr>
        <u/>
        <sz val="11"/>
        <color theme="10"/>
        <rFont val="ＭＳ 明朝"/>
        <family val="1"/>
        <charset val="128"/>
      </rPr>
      <t>１．</t>
    </r>
    <phoneticPr fontId="1"/>
  </si>
  <si>
    <r>
      <rPr>
        <u/>
        <sz val="11"/>
        <color theme="10"/>
        <rFont val="ＭＳ 明朝"/>
        <family val="1"/>
        <charset val="128"/>
      </rPr>
      <t>事業実施者の概要</t>
    </r>
    <rPh sb="0" eb="2">
      <t>ジギョウ</t>
    </rPh>
    <rPh sb="2" eb="4">
      <t>ジッシ</t>
    </rPh>
    <rPh sb="4" eb="5">
      <t>シャ</t>
    </rPh>
    <rPh sb="6" eb="8">
      <t>ガイヨウ</t>
    </rPh>
    <phoneticPr fontId="1"/>
  </si>
  <si>
    <r>
      <rPr>
        <u/>
        <sz val="11"/>
        <color theme="10"/>
        <rFont val="ＭＳ 明朝"/>
        <family val="1"/>
        <charset val="128"/>
      </rPr>
      <t>２．</t>
    </r>
    <phoneticPr fontId="1"/>
  </si>
  <si>
    <r>
      <rPr>
        <u/>
        <sz val="11"/>
        <color theme="10"/>
        <rFont val="ＭＳ 明朝"/>
        <family val="1"/>
        <charset val="128"/>
      </rPr>
      <t>申請事業の目的</t>
    </r>
    <rPh sb="0" eb="2">
      <t>シンセイ</t>
    </rPh>
    <rPh sb="2" eb="4">
      <t>ジギョウ</t>
    </rPh>
    <rPh sb="5" eb="7">
      <t>モクテキ</t>
    </rPh>
    <phoneticPr fontId="1"/>
  </si>
  <si>
    <r>
      <rPr>
        <u/>
        <sz val="11"/>
        <color theme="10"/>
        <rFont val="ＭＳ 明朝"/>
        <family val="1"/>
        <charset val="128"/>
      </rPr>
      <t>３．</t>
    </r>
    <phoneticPr fontId="1"/>
  </si>
  <si>
    <r>
      <rPr>
        <u/>
        <sz val="11"/>
        <color theme="10"/>
        <rFont val="ＭＳ 明朝"/>
        <family val="1"/>
        <charset val="128"/>
      </rPr>
      <t>申請事業の実施体制</t>
    </r>
    <rPh sb="0" eb="2">
      <t>シンセイ</t>
    </rPh>
    <rPh sb="2" eb="4">
      <t>ジギョウ</t>
    </rPh>
    <rPh sb="5" eb="7">
      <t>ジッシ</t>
    </rPh>
    <rPh sb="7" eb="9">
      <t>タイセイ</t>
    </rPh>
    <phoneticPr fontId="1"/>
  </si>
  <si>
    <r>
      <rPr>
        <u/>
        <sz val="11"/>
        <color theme="10"/>
        <rFont val="ＭＳ 明朝"/>
        <family val="1"/>
        <charset val="128"/>
      </rPr>
      <t>４．</t>
    </r>
    <phoneticPr fontId="1"/>
  </si>
  <si>
    <r>
      <rPr>
        <u/>
        <sz val="11"/>
        <color theme="10"/>
        <rFont val="ＭＳ 明朝"/>
        <family val="1"/>
        <charset val="128"/>
      </rPr>
      <t>申請事業の内容（輸出重点品目の総合プロデュースマーケティング支援）</t>
    </r>
    <rPh sb="0" eb="2">
      <t>シンセイ</t>
    </rPh>
    <rPh sb="2" eb="4">
      <t>ジギョウ</t>
    </rPh>
    <rPh sb="5" eb="7">
      <t>ナイヨウ</t>
    </rPh>
    <rPh sb="8" eb="10">
      <t>ユシュツ</t>
    </rPh>
    <rPh sb="10" eb="12">
      <t>ジュウテン</t>
    </rPh>
    <rPh sb="12" eb="14">
      <t>ヒンモク</t>
    </rPh>
    <rPh sb="15" eb="17">
      <t>ソウゴウ</t>
    </rPh>
    <rPh sb="30" eb="32">
      <t>シエン</t>
    </rPh>
    <phoneticPr fontId="1"/>
  </si>
  <si>
    <r>
      <rPr>
        <u/>
        <sz val="11"/>
        <color theme="10"/>
        <rFont val="ＭＳ 明朝"/>
        <family val="1"/>
        <charset val="128"/>
      </rPr>
      <t>５．</t>
    </r>
    <phoneticPr fontId="1"/>
  </si>
  <si>
    <r>
      <rPr>
        <u/>
        <sz val="11"/>
        <color theme="10"/>
        <rFont val="ＭＳ 明朝"/>
        <family val="1"/>
        <charset val="128"/>
      </rPr>
      <t>事業のスケジュール（輸出重点品目の総合プロデュースマーケティング支援）</t>
    </r>
    <rPh sb="0" eb="2">
      <t>ジギョウ</t>
    </rPh>
    <rPh sb="10" eb="12">
      <t>ユシュツ</t>
    </rPh>
    <rPh sb="12" eb="14">
      <t>ジュウテン</t>
    </rPh>
    <rPh sb="14" eb="16">
      <t>ヒンモク</t>
    </rPh>
    <rPh sb="17" eb="19">
      <t>ソウゴウ</t>
    </rPh>
    <rPh sb="32" eb="34">
      <t>シエン</t>
    </rPh>
    <phoneticPr fontId="1"/>
  </si>
  <si>
    <r>
      <rPr>
        <u/>
        <sz val="11"/>
        <color theme="10"/>
        <rFont val="ＭＳ 明朝"/>
        <family val="1"/>
        <charset val="128"/>
      </rPr>
      <t>６．</t>
    </r>
    <phoneticPr fontId="1"/>
  </si>
  <si>
    <r>
      <rPr>
        <u/>
        <sz val="11"/>
        <color theme="10"/>
        <rFont val="ＭＳ 明朝"/>
        <family val="1"/>
        <charset val="128"/>
      </rPr>
      <t>成果目標（輸出重点品目の総合プロデュースマーケティング支援）</t>
    </r>
    <rPh sb="0" eb="2">
      <t>セイカ</t>
    </rPh>
    <rPh sb="2" eb="4">
      <t>モクヒョウ</t>
    </rPh>
    <rPh sb="5" eb="7">
      <t>ユシュツ</t>
    </rPh>
    <rPh sb="7" eb="9">
      <t>ジュウテン</t>
    </rPh>
    <rPh sb="9" eb="11">
      <t>ヒンモク</t>
    </rPh>
    <rPh sb="12" eb="14">
      <t>ソウゴウ</t>
    </rPh>
    <rPh sb="27" eb="29">
      <t>シエン</t>
    </rPh>
    <phoneticPr fontId="1"/>
  </si>
  <si>
    <r>
      <rPr>
        <u/>
        <sz val="11"/>
        <color theme="10"/>
        <rFont val="ＭＳ 明朝"/>
        <family val="1"/>
        <charset val="128"/>
      </rPr>
      <t>７．</t>
    </r>
    <phoneticPr fontId="1"/>
  </si>
  <si>
    <r>
      <rPr>
        <u/>
        <sz val="11"/>
        <color theme="10"/>
        <rFont val="ＭＳ 明朝"/>
        <family val="1"/>
        <charset val="128"/>
      </rPr>
      <t>積算内訳（輸出重点品目の総合プロデュースマーケティング支援）</t>
    </r>
    <rPh sb="0" eb="2">
      <t>セキサン</t>
    </rPh>
    <rPh sb="2" eb="4">
      <t>ウチワケ</t>
    </rPh>
    <rPh sb="5" eb="7">
      <t>ユシュツ</t>
    </rPh>
    <rPh sb="7" eb="9">
      <t>ジュウテン</t>
    </rPh>
    <rPh sb="9" eb="11">
      <t>ヒンモク</t>
    </rPh>
    <rPh sb="12" eb="14">
      <t>ソウゴウ</t>
    </rPh>
    <rPh sb="27" eb="29">
      <t>シエン</t>
    </rPh>
    <phoneticPr fontId="1"/>
  </si>
  <si>
    <r>
      <rPr>
        <u/>
        <sz val="11"/>
        <color theme="10"/>
        <rFont val="ＭＳ 明朝"/>
        <family val="1"/>
        <charset val="128"/>
      </rPr>
      <t>８．</t>
    </r>
    <phoneticPr fontId="1"/>
  </si>
  <si>
    <r>
      <rPr>
        <u/>
        <sz val="11"/>
        <color theme="10"/>
        <rFont val="ＭＳ 明朝"/>
        <family val="1"/>
        <charset val="128"/>
      </rPr>
      <t>添付資料</t>
    </r>
    <rPh sb="0" eb="2">
      <t>テンプ</t>
    </rPh>
    <rPh sb="2" eb="4">
      <t>シリョウ</t>
    </rPh>
    <phoneticPr fontId="1"/>
  </si>
  <si>
    <r>
      <rPr>
        <sz val="11"/>
        <rFont val="ＭＳ 明朝"/>
        <family val="1"/>
        <charset val="128"/>
      </rPr>
      <t>①</t>
    </r>
    <phoneticPr fontId="1"/>
  </si>
  <si>
    <r>
      <rPr>
        <sz val="11"/>
        <rFont val="ＭＳ 明朝"/>
        <family val="1"/>
        <charset val="128"/>
      </rPr>
      <t>積算根拠資料（単価の分かるもの）</t>
    </r>
    <rPh sb="0" eb="2">
      <t>セキサン</t>
    </rPh>
    <rPh sb="2" eb="4">
      <t>コンキョ</t>
    </rPh>
    <rPh sb="4" eb="6">
      <t>シリョウ</t>
    </rPh>
    <rPh sb="7" eb="9">
      <t>タンカ</t>
    </rPh>
    <rPh sb="10" eb="11">
      <t>ワ</t>
    </rPh>
    <phoneticPr fontId="1"/>
  </si>
  <si>
    <r>
      <rPr>
        <sz val="11"/>
        <rFont val="ＭＳ 明朝"/>
        <family val="1"/>
        <charset val="128"/>
      </rPr>
      <t>②</t>
    </r>
    <phoneticPr fontId="1"/>
  </si>
  <si>
    <r>
      <rPr>
        <sz val="11"/>
        <rFont val="ＭＳ 明朝"/>
        <family val="1"/>
        <charset val="128"/>
      </rPr>
      <t>自己負担金の内訳明細</t>
    </r>
    <rPh sb="0" eb="2">
      <t>ジコ</t>
    </rPh>
    <rPh sb="2" eb="4">
      <t>フタン</t>
    </rPh>
    <rPh sb="4" eb="5">
      <t>キン</t>
    </rPh>
    <rPh sb="6" eb="8">
      <t>ウチワケ</t>
    </rPh>
    <rPh sb="8" eb="10">
      <t>メイサイ</t>
    </rPh>
    <phoneticPr fontId="1"/>
  </si>
  <si>
    <r>
      <rPr>
        <sz val="11"/>
        <rFont val="ＭＳ 明朝"/>
        <family val="1"/>
        <charset val="128"/>
      </rPr>
      <t>③</t>
    </r>
    <phoneticPr fontId="1"/>
  </si>
  <si>
    <r>
      <rPr>
        <sz val="11"/>
        <rFont val="ＭＳ 明朝"/>
        <family val="1"/>
        <charset val="128"/>
      </rPr>
      <t>委託先選定時相見積もり書、委託契約書（案）</t>
    </r>
    <rPh sb="0" eb="3">
      <t>イタクサキ</t>
    </rPh>
    <rPh sb="3" eb="5">
      <t>センテイ</t>
    </rPh>
    <rPh sb="5" eb="6">
      <t>ジ</t>
    </rPh>
    <rPh sb="6" eb="9">
      <t>アイミツ</t>
    </rPh>
    <rPh sb="11" eb="12">
      <t>ショ</t>
    </rPh>
    <rPh sb="13" eb="15">
      <t>イタク</t>
    </rPh>
    <rPh sb="15" eb="18">
      <t>ケイヤクショ</t>
    </rPh>
    <rPh sb="19" eb="20">
      <t>アン</t>
    </rPh>
    <phoneticPr fontId="1"/>
  </si>
  <si>
    <r>
      <rPr>
        <sz val="11"/>
        <rFont val="ＭＳ 明朝"/>
        <family val="1"/>
        <charset val="128"/>
      </rPr>
      <t>④</t>
    </r>
    <phoneticPr fontId="1"/>
  </si>
  <si>
    <r>
      <rPr>
        <sz val="11"/>
        <rFont val="ＭＳ 明朝"/>
        <family val="1"/>
        <charset val="128"/>
      </rPr>
      <t>事業実施者の定款、沿革、直近３か年の決算報告書</t>
    </r>
    <rPh sb="0" eb="2">
      <t>ジギョウ</t>
    </rPh>
    <rPh sb="2" eb="4">
      <t>ジッシ</t>
    </rPh>
    <rPh sb="4" eb="5">
      <t>シャ</t>
    </rPh>
    <rPh sb="6" eb="8">
      <t>テイカン</t>
    </rPh>
    <rPh sb="9" eb="11">
      <t>エンカク</t>
    </rPh>
    <rPh sb="12" eb="14">
      <t>チョッキン</t>
    </rPh>
    <rPh sb="16" eb="17">
      <t>ネン</t>
    </rPh>
    <rPh sb="18" eb="20">
      <t>ケッサン</t>
    </rPh>
    <rPh sb="20" eb="23">
      <t>ホウコクショ</t>
    </rPh>
    <phoneticPr fontId="1"/>
  </si>
  <si>
    <r>
      <rPr>
        <sz val="11"/>
        <rFont val="ＭＳ 明朝"/>
        <family val="1"/>
        <charset val="128"/>
      </rPr>
      <t>⑤</t>
    </r>
    <phoneticPr fontId="1"/>
  </si>
  <si>
    <r>
      <rPr>
        <sz val="11"/>
        <rFont val="ＭＳ 明朝"/>
        <family val="1"/>
        <charset val="128"/>
      </rPr>
      <t>その他</t>
    </r>
    <rPh sb="2" eb="3">
      <t>タ</t>
    </rPh>
    <phoneticPr fontId="1"/>
  </si>
  <si>
    <r>
      <rPr>
        <sz val="11"/>
        <color theme="1"/>
        <rFont val="ＭＳ 明朝"/>
        <family val="1"/>
        <charset val="128"/>
      </rPr>
      <t>（別添２）</t>
    </r>
    <rPh sb="1" eb="3">
      <t>ベッテン</t>
    </rPh>
    <phoneticPr fontId="1"/>
  </si>
  <si>
    <r>
      <rPr>
        <u/>
        <sz val="11"/>
        <color theme="10"/>
        <rFont val="ＭＳ 明朝"/>
        <family val="1"/>
        <charset val="128"/>
      </rPr>
      <t>Ⅱ．補助金交付申請書</t>
    </r>
    <rPh sb="2" eb="5">
      <t>ホジョキン</t>
    </rPh>
    <rPh sb="5" eb="7">
      <t>コウフ</t>
    </rPh>
    <rPh sb="7" eb="10">
      <t>シンセイショ</t>
    </rPh>
    <phoneticPr fontId="1"/>
  </si>
  <si>
    <r>
      <rPr>
        <sz val="11"/>
        <color theme="1"/>
        <rFont val="ＭＳ 明朝"/>
        <family val="1"/>
        <charset val="128"/>
      </rPr>
      <t>１．</t>
    </r>
    <phoneticPr fontId="1"/>
  </si>
  <si>
    <r>
      <rPr>
        <sz val="11"/>
        <color theme="1"/>
        <rFont val="ＭＳ 明朝"/>
        <family val="1"/>
        <charset val="128"/>
      </rPr>
      <t>補助金の申請額および経費配分と負担区分</t>
    </r>
    <rPh sb="0" eb="3">
      <t>ホジョキン</t>
    </rPh>
    <rPh sb="4" eb="7">
      <t>シンセイガク</t>
    </rPh>
    <rPh sb="10" eb="12">
      <t>ケイヒ</t>
    </rPh>
    <rPh sb="12" eb="14">
      <t>ハイブン</t>
    </rPh>
    <rPh sb="15" eb="17">
      <t>フタン</t>
    </rPh>
    <rPh sb="17" eb="19">
      <t>クブン</t>
    </rPh>
    <phoneticPr fontId="1"/>
  </si>
  <si>
    <r>
      <rPr>
        <sz val="11"/>
        <color theme="1"/>
        <rFont val="ＭＳ 明朝"/>
        <family val="1"/>
        <charset val="128"/>
      </rPr>
      <t>２．</t>
    </r>
    <phoneticPr fontId="1"/>
  </si>
  <si>
    <r>
      <rPr>
        <sz val="11"/>
        <color theme="1"/>
        <rFont val="ＭＳ 明朝"/>
        <family val="1"/>
        <charset val="128"/>
      </rPr>
      <t>収支予算</t>
    </r>
    <rPh sb="0" eb="2">
      <t>シュウシ</t>
    </rPh>
    <rPh sb="2" eb="4">
      <t>ヨサン</t>
    </rPh>
    <phoneticPr fontId="1"/>
  </si>
  <si>
    <t>(1)</t>
    <phoneticPr fontId="1"/>
  </si>
  <si>
    <r>
      <rPr>
        <sz val="11"/>
        <rFont val="ＭＳ 明朝"/>
        <family val="1"/>
        <charset val="128"/>
      </rPr>
      <t>収入の部</t>
    </r>
    <rPh sb="0" eb="2">
      <t>シュウニュウ</t>
    </rPh>
    <rPh sb="3" eb="4">
      <t>ブ</t>
    </rPh>
    <phoneticPr fontId="1"/>
  </si>
  <si>
    <t>(2)</t>
    <phoneticPr fontId="1"/>
  </si>
  <si>
    <r>
      <rPr>
        <sz val="11"/>
        <rFont val="ＭＳ 明朝"/>
        <family val="1"/>
        <charset val="128"/>
      </rPr>
      <t>支出の部</t>
    </r>
    <rPh sb="0" eb="2">
      <t>シシュツ</t>
    </rPh>
    <rPh sb="3" eb="4">
      <t>ブ</t>
    </rPh>
    <phoneticPr fontId="1"/>
  </si>
  <si>
    <r>
      <rPr>
        <sz val="11"/>
        <color theme="1"/>
        <rFont val="ＭＳ 明朝"/>
        <family val="1"/>
        <charset val="128"/>
      </rPr>
      <t>３．</t>
    </r>
    <phoneticPr fontId="1"/>
  </si>
  <si>
    <r>
      <rPr>
        <sz val="11"/>
        <color theme="1"/>
        <rFont val="ＭＳ 明朝"/>
        <family val="1"/>
        <charset val="128"/>
      </rPr>
      <t>補助事業の完了予定年月日</t>
    </r>
    <rPh sb="0" eb="2">
      <t>ホジョ</t>
    </rPh>
    <rPh sb="2" eb="4">
      <t>ジギョウ</t>
    </rPh>
    <rPh sb="5" eb="7">
      <t>カンリョウ</t>
    </rPh>
    <rPh sb="7" eb="9">
      <t>ヨテイ</t>
    </rPh>
    <rPh sb="9" eb="12">
      <t>ネンガッピ</t>
    </rPh>
    <phoneticPr fontId="1"/>
  </si>
  <si>
    <r>
      <rPr>
        <sz val="11"/>
        <rFont val="ＭＳ 明朝"/>
        <family val="1"/>
        <charset val="128"/>
      </rPr>
      <t>４．</t>
    </r>
    <phoneticPr fontId="1"/>
  </si>
  <si>
    <r>
      <rPr>
        <sz val="11"/>
        <rFont val="ＭＳ 明朝"/>
        <family val="1"/>
        <charset val="128"/>
      </rPr>
      <t>事業実施者の定款（定款のない団体はこれに準するもの）</t>
    </r>
    <rPh sb="0" eb="2">
      <t>ジギョウ</t>
    </rPh>
    <rPh sb="2" eb="4">
      <t>ジッシ</t>
    </rPh>
    <rPh sb="4" eb="5">
      <t>シャ</t>
    </rPh>
    <rPh sb="6" eb="8">
      <t>テイカン</t>
    </rPh>
    <rPh sb="9" eb="11">
      <t>テイカン</t>
    </rPh>
    <rPh sb="14" eb="16">
      <t>ダンタイ</t>
    </rPh>
    <rPh sb="20" eb="21">
      <t>ジュン</t>
    </rPh>
    <phoneticPr fontId="1"/>
  </si>
  <si>
    <r>
      <rPr>
        <sz val="11"/>
        <rFont val="ＭＳ 明朝"/>
        <family val="1"/>
        <charset val="128"/>
      </rPr>
      <t>事業実施者の当該事業年度の実施計画及び収支予算</t>
    </r>
    <rPh sb="0" eb="2">
      <t>ジギョウ</t>
    </rPh>
    <rPh sb="2" eb="4">
      <t>ジッシ</t>
    </rPh>
    <rPh sb="4" eb="5">
      <t>シャ</t>
    </rPh>
    <rPh sb="6" eb="8">
      <t>トウガイ</t>
    </rPh>
    <rPh sb="8" eb="10">
      <t>ジギョウ</t>
    </rPh>
    <rPh sb="10" eb="12">
      <t>ネンド</t>
    </rPh>
    <rPh sb="13" eb="15">
      <t>ジッシ</t>
    </rPh>
    <rPh sb="15" eb="17">
      <t>ケイカク</t>
    </rPh>
    <rPh sb="17" eb="18">
      <t>オヨ</t>
    </rPh>
    <rPh sb="19" eb="21">
      <t>シュウシ</t>
    </rPh>
    <rPh sb="21" eb="23">
      <t>ヨサン</t>
    </rPh>
    <phoneticPr fontId="1"/>
  </si>
  <si>
    <r>
      <rPr>
        <sz val="11"/>
        <rFont val="ＭＳ 明朝"/>
        <family val="1"/>
        <charset val="128"/>
      </rPr>
      <t>（これらの定めのない団体はこれらに準するもの）</t>
    </r>
    <rPh sb="5" eb="6">
      <t>サダ</t>
    </rPh>
    <rPh sb="10" eb="12">
      <t>ダンタイ</t>
    </rPh>
    <rPh sb="17" eb="18">
      <t>ジュン</t>
    </rPh>
    <phoneticPr fontId="1"/>
  </si>
  <si>
    <r>
      <rPr>
        <u/>
        <sz val="11"/>
        <color theme="10"/>
        <rFont val="ＭＳ 明朝"/>
        <family val="1"/>
        <charset val="128"/>
      </rPr>
      <t>★目的別使用申請様式チャート図に戻る</t>
    </r>
    <rPh sb="16" eb="17">
      <t>モド</t>
    </rPh>
    <phoneticPr fontId="1"/>
  </si>
  <si>
    <r>
      <rPr>
        <sz val="12"/>
        <rFont val="ＭＳ 明朝"/>
        <family val="1"/>
        <charset val="128"/>
      </rPr>
      <t>日付を入力してください</t>
    </r>
    <rPh sb="0" eb="2">
      <t>ヒヅケ</t>
    </rPh>
    <rPh sb="3" eb="5">
      <t>ニュウリョク</t>
    </rPh>
    <phoneticPr fontId="1"/>
  </si>
  <si>
    <r>
      <rPr>
        <sz val="14"/>
        <rFont val="ＭＳ 明朝"/>
        <family val="1"/>
        <charset val="128"/>
      </rPr>
      <t>独立行政法人日本貿易振興機構理事長　殿</t>
    </r>
    <rPh sb="0" eb="2">
      <t>ドクリツ</t>
    </rPh>
    <rPh sb="2" eb="4">
      <t>ギョウセイ</t>
    </rPh>
    <rPh sb="4" eb="6">
      <t>ホウジン</t>
    </rPh>
    <rPh sb="6" eb="8">
      <t>ニホン</t>
    </rPh>
    <rPh sb="8" eb="10">
      <t>ボウエキ</t>
    </rPh>
    <rPh sb="10" eb="12">
      <t>シンコウ</t>
    </rPh>
    <rPh sb="12" eb="14">
      <t>キコウ</t>
    </rPh>
    <rPh sb="14" eb="17">
      <t>リジチョウ</t>
    </rPh>
    <rPh sb="18" eb="19">
      <t>ドノ</t>
    </rPh>
    <phoneticPr fontId="1"/>
  </si>
  <si>
    <t>名　　　　称</t>
    <rPh sb="0" eb="1">
      <t>メイ</t>
    </rPh>
    <rPh sb="5" eb="6">
      <t>ショウ</t>
    </rPh>
    <phoneticPr fontId="1"/>
  </si>
  <si>
    <r>
      <rPr>
        <sz val="12"/>
        <rFont val="ＭＳ 明朝"/>
        <family val="1"/>
        <charset val="128"/>
      </rPr>
      <t>代表者氏名</t>
    </r>
    <rPh sb="0" eb="3">
      <t>ダイヒョウシャ</t>
    </rPh>
    <rPh sb="3" eb="5">
      <t>シメイ</t>
    </rPh>
    <phoneticPr fontId="1"/>
  </si>
  <si>
    <t>分野・テーマ別の海外販路開拓等への支援強化事業の実施計画の承認申請及び、同補助金の交付申請について</t>
    <rPh sb="0" eb="2">
      <t>ブンヤ</t>
    </rPh>
    <rPh sb="6" eb="7">
      <t>ベツ</t>
    </rPh>
    <rPh sb="8" eb="10">
      <t>カイガイ</t>
    </rPh>
    <rPh sb="10" eb="12">
      <t>ハンロ</t>
    </rPh>
    <rPh sb="12" eb="14">
      <t>カイタク</t>
    </rPh>
    <rPh sb="14" eb="15">
      <t>トウ</t>
    </rPh>
    <rPh sb="17" eb="19">
      <t>シエン</t>
    </rPh>
    <rPh sb="19" eb="21">
      <t>キョウカ</t>
    </rPh>
    <rPh sb="21" eb="23">
      <t>ジギョウ</t>
    </rPh>
    <rPh sb="24" eb="26">
      <t>ジッシ</t>
    </rPh>
    <rPh sb="26" eb="28">
      <t>ケイカク</t>
    </rPh>
    <rPh sb="29" eb="31">
      <t>ショウニン</t>
    </rPh>
    <rPh sb="31" eb="33">
      <t>シンセイ</t>
    </rPh>
    <phoneticPr fontId="1"/>
  </si>
  <si>
    <t>　標記について、別添１から別添２のとおり関係書類を添えて提出いたします。</t>
    <rPh sb="1" eb="3">
      <t>ヒョウキ</t>
    </rPh>
    <rPh sb="8" eb="10">
      <t>ベッテン</t>
    </rPh>
    <rPh sb="13" eb="15">
      <t>ベッテン</t>
    </rPh>
    <rPh sb="20" eb="22">
      <t>カンケイ</t>
    </rPh>
    <rPh sb="22" eb="24">
      <t>ショルイ</t>
    </rPh>
    <rPh sb="25" eb="26">
      <t>ソ</t>
    </rPh>
    <rPh sb="28" eb="30">
      <t>テイシュツ</t>
    </rPh>
    <phoneticPr fontId="1"/>
  </si>
  <si>
    <t>輸出重点品目の総合プロデュースマーケティング支援事業</t>
    <rPh sb="0" eb="2">
      <t>ゆしゅつ</t>
    </rPh>
    <rPh sb="2" eb="6">
      <t>じゅうてんひんもく</t>
    </rPh>
    <rPh sb="7" eb="9">
      <t>そうごう</t>
    </rPh>
    <rPh sb="22" eb="24">
      <t>しえん</t>
    </rPh>
    <rPh sb="24" eb="26">
      <t>じぎょう</t>
    </rPh>
    <phoneticPr fontId="1" type="Hiragana"/>
  </si>
  <si>
    <r>
      <rPr>
        <sz val="14"/>
        <color theme="1"/>
        <rFont val="ＭＳ 明朝"/>
        <family val="1"/>
        <charset val="128"/>
      </rPr>
      <t>実施計画書</t>
    </r>
    <phoneticPr fontId="1" type="Hiragana"/>
  </si>
  <si>
    <r>
      <rPr>
        <b/>
        <sz val="12"/>
        <color theme="1"/>
        <rFont val="ＭＳ 明朝"/>
        <family val="1"/>
        <charset val="128"/>
      </rPr>
      <t>１．事業実施者の概要</t>
    </r>
    <rPh sb="2" eb="4">
      <t>ジギョウ</t>
    </rPh>
    <rPh sb="4" eb="6">
      <t>ジッシ</t>
    </rPh>
    <rPh sb="6" eb="7">
      <t>シャ</t>
    </rPh>
    <rPh sb="8" eb="10">
      <t>ガイヨウ</t>
    </rPh>
    <phoneticPr fontId="1"/>
  </si>
  <si>
    <r>
      <rPr>
        <sz val="11"/>
        <color theme="1"/>
        <rFont val="ＭＳ 明朝"/>
        <family val="1"/>
        <charset val="128"/>
      </rPr>
      <t>（５）設立目的</t>
    </r>
    <rPh sb="3" eb="5">
      <t>セツリツ</t>
    </rPh>
    <rPh sb="5" eb="7">
      <t>モクテキ</t>
    </rPh>
    <phoneticPr fontId="1"/>
  </si>
  <si>
    <r>
      <rPr>
        <sz val="11"/>
        <color theme="1"/>
        <rFont val="ＭＳ 明朝"/>
        <family val="1"/>
        <charset val="128"/>
      </rPr>
      <t>（１）事業実施者の名称</t>
    </r>
    <rPh sb="3" eb="5">
      <t>ジギョウ</t>
    </rPh>
    <rPh sb="5" eb="7">
      <t>ジッシ</t>
    </rPh>
    <rPh sb="7" eb="8">
      <t>シャ</t>
    </rPh>
    <rPh sb="9" eb="11">
      <t>メイショウ</t>
    </rPh>
    <phoneticPr fontId="1"/>
  </si>
  <si>
    <r>
      <rPr>
        <sz val="11"/>
        <color theme="1"/>
        <rFont val="ＭＳ 明朝"/>
        <family val="1"/>
        <charset val="128"/>
      </rPr>
      <t>ふりがな</t>
    </r>
    <phoneticPr fontId="1"/>
  </si>
  <si>
    <r>
      <rPr>
        <sz val="11"/>
        <color theme="1"/>
        <rFont val="ＭＳ 明朝"/>
        <family val="1"/>
        <charset val="128"/>
      </rPr>
      <t>事業実施者名</t>
    </r>
    <rPh sb="0" eb="2">
      <t>ジギョウ</t>
    </rPh>
    <rPh sb="2" eb="4">
      <t>ジッシ</t>
    </rPh>
    <rPh sb="4" eb="5">
      <t>シャ</t>
    </rPh>
    <rPh sb="5" eb="6">
      <t>メイ</t>
    </rPh>
    <phoneticPr fontId="1"/>
  </si>
  <si>
    <r>
      <rPr>
        <sz val="11"/>
        <color theme="1"/>
        <rFont val="ＭＳ 明朝"/>
        <family val="1"/>
        <charset val="128"/>
      </rPr>
      <t>（２）主たる事務所の所在地</t>
    </r>
    <rPh sb="3" eb="4">
      <t>シュ</t>
    </rPh>
    <rPh sb="6" eb="8">
      <t>ジム</t>
    </rPh>
    <rPh sb="8" eb="9">
      <t>ショ</t>
    </rPh>
    <rPh sb="10" eb="13">
      <t>ショザイチ</t>
    </rPh>
    <phoneticPr fontId="1"/>
  </si>
  <si>
    <r>
      <rPr>
        <sz val="11"/>
        <color theme="1"/>
        <rFont val="ＭＳ 明朝"/>
        <family val="1"/>
        <charset val="128"/>
      </rPr>
      <t>〒</t>
    </r>
    <phoneticPr fontId="1"/>
  </si>
  <si>
    <r>
      <rPr>
        <sz val="11"/>
        <color theme="1"/>
        <rFont val="ＭＳ 明朝"/>
        <family val="1"/>
        <charset val="128"/>
      </rPr>
      <t>所在地</t>
    </r>
    <rPh sb="0" eb="3">
      <t>ショザイチ</t>
    </rPh>
    <phoneticPr fontId="1"/>
  </si>
  <si>
    <r>
      <rPr>
        <sz val="11"/>
        <color theme="1"/>
        <rFont val="ＭＳ 明朝"/>
        <family val="1"/>
        <charset val="128"/>
      </rPr>
      <t>（３）代表者の役職名及び氏名</t>
    </r>
    <rPh sb="3" eb="6">
      <t>ダイヒョウシャ</t>
    </rPh>
    <rPh sb="7" eb="10">
      <t>ヤクショクメイ</t>
    </rPh>
    <rPh sb="10" eb="11">
      <t>オヨ</t>
    </rPh>
    <rPh sb="12" eb="14">
      <t>シメイ</t>
    </rPh>
    <phoneticPr fontId="1"/>
  </si>
  <si>
    <r>
      <rPr>
        <sz val="11"/>
        <color theme="1"/>
        <rFont val="ＭＳ 明朝"/>
        <family val="1"/>
        <charset val="128"/>
      </rPr>
      <t>役職</t>
    </r>
    <rPh sb="0" eb="2">
      <t>ヤクショク</t>
    </rPh>
    <phoneticPr fontId="1"/>
  </si>
  <si>
    <r>
      <rPr>
        <sz val="11"/>
        <color theme="1"/>
        <rFont val="ＭＳ 明朝"/>
        <family val="1"/>
        <charset val="128"/>
      </rPr>
      <t>氏名</t>
    </r>
    <rPh sb="0" eb="2">
      <t>シメイ</t>
    </rPh>
    <phoneticPr fontId="1"/>
  </si>
  <si>
    <r>
      <rPr>
        <sz val="11"/>
        <color theme="1"/>
        <rFont val="ＭＳ 明朝"/>
        <family val="1"/>
        <charset val="128"/>
      </rPr>
      <t>（４）事業担当者の連絡先</t>
    </r>
    <rPh sb="3" eb="5">
      <t>ジギョウ</t>
    </rPh>
    <rPh sb="5" eb="8">
      <t>タントウシャ</t>
    </rPh>
    <rPh sb="9" eb="11">
      <t>レンラク</t>
    </rPh>
    <rPh sb="11" eb="12">
      <t>サキ</t>
    </rPh>
    <phoneticPr fontId="1"/>
  </si>
  <si>
    <r>
      <rPr>
        <sz val="11"/>
        <color theme="1"/>
        <rFont val="ＭＳ 明朝"/>
        <family val="1"/>
        <charset val="128"/>
      </rPr>
      <t>所属</t>
    </r>
    <rPh sb="0" eb="2">
      <t>ショゾク</t>
    </rPh>
    <phoneticPr fontId="1"/>
  </si>
  <si>
    <r>
      <rPr>
        <sz val="11"/>
        <color theme="1"/>
        <rFont val="ＭＳ 明朝"/>
        <family val="1"/>
        <charset val="128"/>
      </rPr>
      <t>役職</t>
    </r>
    <phoneticPr fontId="1" type="Hiragana"/>
  </si>
  <si>
    <r>
      <rPr>
        <sz val="11"/>
        <color theme="1"/>
        <rFont val="ＭＳ 明朝"/>
        <family val="1"/>
        <charset val="128"/>
      </rPr>
      <t>氏名</t>
    </r>
    <rPh sb="0" eb="2">
      <t>しめい</t>
    </rPh>
    <phoneticPr fontId="50" type="Hiragana" alignment="center"/>
  </si>
  <si>
    <t>TEL</t>
    <phoneticPr fontId="1"/>
  </si>
  <si>
    <r>
      <rPr>
        <sz val="11"/>
        <color theme="1"/>
        <rFont val="ＭＳ 明朝"/>
        <family val="1"/>
        <charset val="128"/>
      </rPr>
      <t>（６）設立年月日</t>
    </r>
    <rPh sb="3" eb="5">
      <t>セツリツ</t>
    </rPh>
    <rPh sb="5" eb="8">
      <t>ネンガッピ</t>
    </rPh>
    <phoneticPr fontId="1"/>
  </si>
  <si>
    <t>e-mail</t>
    <phoneticPr fontId="1"/>
  </si>
  <si>
    <r>
      <rPr>
        <sz val="11"/>
        <color theme="1"/>
        <rFont val="ＭＳ 明朝"/>
        <family val="1"/>
        <charset val="128"/>
      </rPr>
      <t>（７）過去の類似・関連事業の実績、実施内容等</t>
    </r>
    <phoneticPr fontId="1"/>
  </si>
  <si>
    <r>
      <rPr>
        <sz val="11"/>
        <color theme="1"/>
        <rFont val="ＭＳ 明朝"/>
        <family val="1"/>
        <charset val="128"/>
      </rPr>
      <t>（９）重複申請の有無</t>
    </r>
    <phoneticPr fontId="1"/>
  </si>
  <si>
    <r>
      <rPr>
        <sz val="11"/>
        <rFont val="ＭＳ 明朝"/>
        <family val="1"/>
        <charset val="128"/>
      </rPr>
      <t>▼をクリックして選択</t>
    </r>
  </si>
  <si>
    <t xml:space="preserve">
</t>
    <phoneticPr fontId="1" type="Hiragana"/>
  </si>
  <si>
    <r>
      <rPr>
        <sz val="11"/>
        <color theme="1"/>
        <rFont val="ＭＳ 明朝"/>
        <family val="1"/>
        <charset val="128"/>
      </rPr>
      <t>（８）事業担当者の業績等</t>
    </r>
    <phoneticPr fontId="1"/>
  </si>
  <si>
    <r>
      <rPr>
        <sz val="11"/>
        <color theme="1"/>
        <rFont val="ＭＳ 明朝"/>
        <family val="1"/>
        <charset val="128"/>
      </rPr>
      <t>（１０）過去３年以内における補助金等の交付決定の取消や事業実施計画の変更の原因となる行為の有無及びその概要</t>
    </r>
    <phoneticPr fontId="1"/>
  </si>
  <si>
    <t>２．申請事業の目的（輸出重点品目の総合プロデュースマーケティング支援）</t>
    <rPh sb="2" eb="4">
      <t>シンセイ</t>
    </rPh>
    <rPh sb="4" eb="6">
      <t>ジギョウ</t>
    </rPh>
    <rPh sb="7" eb="9">
      <t>モクテキ</t>
    </rPh>
    <phoneticPr fontId="1"/>
  </si>
  <si>
    <r>
      <rPr>
        <sz val="11"/>
        <color theme="1"/>
        <rFont val="ＭＳ 明朝"/>
        <family val="1"/>
        <charset val="128"/>
      </rPr>
      <t>（１）申請事業の目的（全申請者対象）</t>
    </r>
    <rPh sb="3" eb="5">
      <t>シンセイ</t>
    </rPh>
    <rPh sb="5" eb="7">
      <t>ジギョウ</t>
    </rPh>
    <rPh sb="8" eb="10">
      <t>モクテキ</t>
    </rPh>
    <phoneticPr fontId="1"/>
  </si>
  <si>
    <r>
      <rPr>
        <sz val="11"/>
        <color theme="1"/>
        <rFont val="ＭＳ 明朝"/>
        <family val="1"/>
        <charset val="128"/>
      </rPr>
      <t>（２）過年度からの改善点（過年度申請者）</t>
    </r>
    <phoneticPr fontId="1"/>
  </si>
  <si>
    <t>３．申請事業の実施体制</t>
    <rPh sb="2" eb="4">
      <t>シンセイ</t>
    </rPh>
    <rPh sb="4" eb="6">
      <t>ジギョウ</t>
    </rPh>
    <rPh sb="7" eb="9">
      <t>ジッシ</t>
    </rPh>
    <rPh sb="9" eb="11">
      <t>タイセイ</t>
    </rPh>
    <phoneticPr fontId="1"/>
  </si>
  <si>
    <t>※記載欄が足りない場合は「行」を追加して調整してください。</t>
    <rPh sb="16" eb="18">
      <t>ツイカ</t>
    </rPh>
    <rPh sb="20" eb="22">
      <t>チョウセイ</t>
    </rPh>
    <phoneticPr fontId="1"/>
  </si>
  <si>
    <t>４．申請事業の内容（輸出重点品目の総合プロデュースマーケティング支援）</t>
    <rPh sb="10" eb="12">
      <t>ユシュツ</t>
    </rPh>
    <rPh sb="12" eb="14">
      <t>ジュウテン</t>
    </rPh>
    <rPh sb="14" eb="16">
      <t>ヒンモク</t>
    </rPh>
    <rPh sb="17" eb="19">
      <t>ソウゴウ</t>
    </rPh>
    <rPh sb="32" eb="34">
      <t>シエン</t>
    </rPh>
    <phoneticPr fontId="1"/>
  </si>
  <si>
    <t>取組
番号</t>
    <rPh sb="0" eb="2">
      <t>トリクミ</t>
    </rPh>
    <rPh sb="3" eb="5">
      <t>バンゴウ</t>
    </rPh>
    <phoneticPr fontId="1"/>
  </si>
  <si>
    <t>取組</t>
    <rPh sb="0" eb="2">
      <t>トリクミ</t>
    </rPh>
    <phoneticPr fontId="1"/>
  </si>
  <si>
    <t>実施国・地域</t>
    <rPh sb="0" eb="2">
      <t>ジッシ</t>
    </rPh>
    <rPh sb="2" eb="3">
      <t>コク</t>
    </rPh>
    <rPh sb="4" eb="6">
      <t>チイキ</t>
    </rPh>
    <phoneticPr fontId="1"/>
  </si>
  <si>
    <t>具体的な内容</t>
    <rPh sb="0" eb="3">
      <t>グタイテキ</t>
    </rPh>
    <rPh sb="4" eb="6">
      <t>ナイヨウ</t>
    </rPh>
    <phoneticPr fontId="1"/>
  </si>
  <si>
    <t>Ｋ①</t>
    <phoneticPr fontId="1"/>
  </si>
  <si>
    <t>総合的プロデュースチームの編成</t>
    <phoneticPr fontId="1"/>
  </si>
  <si>
    <t>※「行」の幅は調整できますが、行や列の削除・結合はしないでください。</t>
    <rPh sb="5" eb="6">
      <t>ハバ</t>
    </rPh>
    <rPh sb="7" eb="9">
      <t>チョウセイ</t>
    </rPh>
    <rPh sb="15" eb="16">
      <t>ギョウ</t>
    </rPh>
    <rPh sb="17" eb="18">
      <t>レツ</t>
    </rPh>
    <rPh sb="19" eb="21">
      <t>サクジョ</t>
    </rPh>
    <rPh sb="22" eb="24">
      <t>ケツゴウ</t>
    </rPh>
    <phoneticPr fontId="1"/>
  </si>
  <si>
    <t>Ｋ②</t>
    <phoneticPr fontId="1"/>
  </si>
  <si>
    <t>プロデュース商品の発掘選定</t>
    <phoneticPr fontId="1"/>
  </si>
  <si>
    <t>Ｋ③</t>
    <phoneticPr fontId="1"/>
  </si>
  <si>
    <t>取組市場でのマーケティング</t>
    <phoneticPr fontId="1"/>
  </si>
  <si>
    <t>Ｋ④</t>
    <phoneticPr fontId="1"/>
  </si>
  <si>
    <t>マーケティング結果のフィードバック</t>
    <phoneticPr fontId="1"/>
  </si>
  <si>
    <t>注1：</t>
    <rPh sb="0" eb="1">
      <t>チュウ</t>
    </rPh>
    <phoneticPr fontId="1"/>
  </si>
  <si>
    <t>実施要領第3から申請内容ごとに具体的かつ根拠ある事業の内容を記載してください。</t>
    <rPh sb="0" eb="2">
      <t>ジッシ</t>
    </rPh>
    <rPh sb="2" eb="4">
      <t>ヨウリョウ</t>
    </rPh>
    <rPh sb="4" eb="5">
      <t>ダイ</t>
    </rPh>
    <rPh sb="8" eb="10">
      <t>シンセイ</t>
    </rPh>
    <rPh sb="10" eb="12">
      <t>ナイヨウ</t>
    </rPh>
    <rPh sb="15" eb="18">
      <t>グタイテキ</t>
    </rPh>
    <rPh sb="20" eb="22">
      <t>コンキョ</t>
    </rPh>
    <rPh sb="24" eb="26">
      <t>ジギョウ</t>
    </rPh>
    <rPh sb="27" eb="29">
      <t>ナイヨウ</t>
    </rPh>
    <rPh sb="30" eb="32">
      <t>キサイ</t>
    </rPh>
    <phoneticPr fontId="1"/>
  </si>
  <si>
    <t>注2：</t>
    <rPh sb="0" eb="1">
      <t>チュウ</t>
    </rPh>
    <phoneticPr fontId="1"/>
  </si>
  <si>
    <t>それぞれ「取組」ごと「実施国・地域」ごとに記載してください。</t>
    <rPh sb="5" eb="7">
      <t>トリクミ</t>
    </rPh>
    <rPh sb="11" eb="13">
      <t>ジッシ</t>
    </rPh>
    <rPh sb="13" eb="14">
      <t>クニ</t>
    </rPh>
    <rPh sb="15" eb="17">
      <t>チイキ</t>
    </rPh>
    <rPh sb="21" eb="23">
      <t>キサイ</t>
    </rPh>
    <phoneticPr fontId="1"/>
  </si>
  <si>
    <t>注3：</t>
    <rPh sb="0" eb="1">
      <t>チュウ</t>
    </rPh>
    <phoneticPr fontId="1"/>
  </si>
  <si>
    <t>やむを得ない事情があり交付決定前に事業着手を希望する活動については、「具体的な内容」に活動内容と理由を明記してください。</t>
    <rPh sb="3" eb="4">
      <t>エ</t>
    </rPh>
    <rPh sb="6" eb="8">
      <t>ジジョウ</t>
    </rPh>
    <rPh sb="11" eb="13">
      <t>コウフ</t>
    </rPh>
    <rPh sb="13" eb="15">
      <t>ケッテイ</t>
    </rPh>
    <rPh sb="15" eb="16">
      <t>マエ</t>
    </rPh>
    <rPh sb="17" eb="19">
      <t>ジギョウ</t>
    </rPh>
    <rPh sb="19" eb="21">
      <t>チャクシュ</t>
    </rPh>
    <rPh sb="22" eb="24">
      <t>キボウ</t>
    </rPh>
    <rPh sb="26" eb="28">
      <t>カツドウ</t>
    </rPh>
    <rPh sb="35" eb="38">
      <t>グタイテキ</t>
    </rPh>
    <rPh sb="39" eb="41">
      <t>ナイヨウ</t>
    </rPh>
    <rPh sb="43" eb="45">
      <t>カツドウ</t>
    </rPh>
    <rPh sb="45" eb="47">
      <t>ナイヨウ</t>
    </rPh>
    <rPh sb="48" eb="50">
      <t>リユウ</t>
    </rPh>
    <rPh sb="51" eb="53">
      <t>メイキ</t>
    </rPh>
    <phoneticPr fontId="1"/>
  </si>
  <si>
    <t>検討して認めた場合には別途ご連絡いたします。</t>
    <rPh sb="0" eb="2">
      <t>ケントウ</t>
    </rPh>
    <rPh sb="4" eb="5">
      <t>ミト</t>
    </rPh>
    <rPh sb="7" eb="9">
      <t>バアイ</t>
    </rPh>
    <rPh sb="11" eb="13">
      <t>ベット</t>
    </rPh>
    <rPh sb="14" eb="16">
      <t>レンラク</t>
    </rPh>
    <phoneticPr fontId="1"/>
  </si>
  <si>
    <t>５．事業実施のスケジュール（輸出重点品目の総合プロデュースマーケティング支援）</t>
    <rPh sb="2" eb="4">
      <t>ジギョウ</t>
    </rPh>
    <rPh sb="4" eb="6">
      <t>ジッシ</t>
    </rPh>
    <phoneticPr fontId="1"/>
  </si>
  <si>
    <r>
      <rPr>
        <sz val="11"/>
        <color theme="1"/>
        <rFont val="ＭＳ 明朝"/>
        <family val="1"/>
        <charset val="128"/>
      </rPr>
      <t>番号</t>
    </r>
    <rPh sb="0" eb="2">
      <t>バンゴウ</t>
    </rPh>
    <phoneticPr fontId="1"/>
  </si>
  <si>
    <t>事業活動
（実施国・地域）</t>
    <rPh sb="0" eb="2">
      <t>ジギョウ</t>
    </rPh>
    <rPh sb="2" eb="4">
      <t>カツドウ</t>
    </rPh>
    <rPh sb="6" eb="8">
      <t>ジッシ</t>
    </rPh>
    <rPh sb="8" eb="9">
      <t>コク</t>
    </rPh>
    <rPh sb="10" eb="12">
      <t>チイキ</t>
    </rPh>
    <phoneticPr fontId="1"/>
  </si>
  <si>
    <r>
      <rPr>
        <sz val="11"/>
        <color theme="1"/>
        <rFont val="ＭＳ 明朝"/>
        <family val="1"/>
        <charset val="128"/>
      </rPr>
      <t>令和</t>
    </r>
    <r>
      <rPr>
        <sz val="11"/>
        <color theme="1"/>
        <rFont val="Century"/>
        <family val="1"/>
      </rPr>
      <t>3</t>
    </r>
    <r>
      <rPr>
        <sz val="11"/>
        <color theme="1"/>
        <rFont val="ＭＳ 明朝"/>
        <family val="1"/>
        <charset val="128"/>
      </rPr>
      <t>年</t>
    </r>
    <rPh sb="0" eb="2">
      <t>レイワ</t>
    </rPh>
    <rPh sb="3" eb="4">
      <t>ネン</t>
    </rPh>
    <phoneticPr fontId="1"/>
  </si>
  <si>
    <r>
      <rPr>
        <sz val="11"/>
        <color theme="1"/>
        <rFont val="ＭＳ 明朝"/>
        <family val="1"/>
        <charset val="128"/>
      </rPr>
      <t>令和</t>
    </r>
    <r>
      <rPr>
        <sz val="11"/>
        <color theme="1"/>
        <rFont val="Century"/>
        <family val="1"/>
      </rPr>
      <t>4</t>
    </r>
    <r>
      <rPr>
        <sz val="11"/>
        <color theme="1"/>
        <rFont val="ＭＳ 明朝"/>
        <family val="1"/>
        <charset val="128"/>
      </rPr>
      <t>年</t>
    </r>
    <rPh sb="0" eb="2">
      <t>レイワ</t>
    </rPh>
    <rPh sb="3" eb="4">
      <t>ネン</t>
    </rPh>
    <phoneticPr fontId="1"/>
  </si>
  <si>
    <r>
      <t>4</t>
    </r>
    <r>
      <rPr>
        <sz val="11"/>
        <color theme="1"/>
        <rFont val="ＭＳ 明朝"/>
        <family val="1"/>
        <charset val="128"/>
      </rPr>
      <t>月</t>
    </r>
    <phoneticPr fontId="1"/>
  </si>
  <si>
    <r>
      <t>5</t>
    </r>
    <r>
      <rPr>
        <sz val="11"/>
        <color theme="1"/>
        <rFont val="ＭＳ 明朝"/>
        <family val="1"/>
        <charset val="128"/>
      </rPr>
      <t>月</t>
    </r>
    <phoneticPr fontId="1"/>
  </si>
  <si>
    <r>
      <t>6</t>
    </r>
    <r>
      <rPr>
        <sz val="11"/>
        <color theme="1"/>
        <rFont val="ＭＳ 明朝"/>
        <family val="1"/>
        <charset val="128"/>
      </rPr>
      <t>月</t>
    </r>
    <phoneticPr fontId="1"/>
  </si>
  <si>
    <r>
      <t>7</t>
    </r>
    <r>
      <rPr>
        <sz val="11"/>
        <color theme="1"/>
        <rFont val="ＭＳ 明朝"/>
        <family val="1"/>
        <charset val="128"/>
      </rPr>
      <t>月</t>
    </r>
  </si>
  <si>
    <r>
      <t>8</t>
    </r>
    <r>
      <rPr>
        <sz val="11"/>
        <color theme="1"/>
        <rFont val="ＭＳ 明朝"/>
        <family val="1"/>
        <charset val="128"/>
      </rPr>
      <t>月</t>
    </r>
  </si>
  <si>
    <r>
      <t>9</t>
    </r>
    <r>
      <rPr>
        <sz val="11"/>
        <color theme="1"/>
        <rFont val="ＭＳ 明朝"/>
        <family val="1"/>
        <charset val="128"/>
      </rPr>
      <t>月</t>
    </r>
  </si>
  <si>
    <r>
      <t>10</t>
    </r>
    <r>
      <rPr>
        <sz val="11"/>
        <color theme="1"/>
        <rFont val="ＭＳ 明朝"/>
        <family val="1"/>
        <charset val="128"/>
      </rPr>
      <t>月</t>
    </r>
  </si>
  <si>
    <r>
      <t>11</t>
    </r>
    <r>
      <rPr>
        <sz val="11"/>
        <color theme="1"/>
        <rFont val="ＭＳ 明朝"/>
        <family val="1"/>
        <charset val="128"/>
      </rPr>
      <t>月</t>
    </r>
  </si>
  <si>
    <r>
      <t>12</t>
    </r>
    <r>
      <rPr>
        <sz val="11"/>
        <color theme="1"/>
        <rFont val="ＭＳ 明朝"/>
        <family val="1"/>
        <charset val="128"/>
      </rPr>
      <t>月</t>
    </r>
  </si>
  <si>
    <r>
      <t>1</t>
    </r>
    <r>
      <rPr>
        <sz val="11"/>
        <color theme="1"/>
        <rFont val="ＭＳ 明朝"/>
        <family val="1"/>
        <charset val="128"/>
      </rPr>
      <t>月</t>
    </r>
  </si>
  <si>
    <r>
      <t>2</t>
    </r>
    <r>
      <rPr>
        <sz val="11"/>
        <color theme="1"/>
        <rFont val="ＭＳ 明朝"/>
        <family val="1"/>
        <charset val="128"/>
      </rPr>
      <t>月</t>
    </r>
  </si>
  <si>
    <r>
      <t>3</t>
    </r>
    <r>
      <rPr>
        <sz val="11"/>
        <color theme="1"/>
        <rFont val="ＭＳ 明朝"/>
        <family val="1"/>
        <charset val="128"/>
      </rPr>
      <t>月</t>
    </r>
  </si>
  <si>
    <t>６-1．成果目標（輸出重点品目の総合プロデュースマーケティング支援）　① 定量目標</t>
    <rPh sb="4" eb="6">
      <t>セイカ</t>
    </rPh>
    <rPh sb="6" eb="8">
      <t>モクヒョウ</t>
    </rPh>
    <phoneticPr fontId="1"/>
  </si>
  <si>
    <t>単位（千円）</t>
    <rPh sb="3" eb="4">
      <t>セン</t>
    </rPh>
    <phoneticPr fontId="1"/>
  </si>
  <si>
    <t>　</t>
    <phoneticPr fontId="1"/>
  </si>
  <si>
    <t>番号</t>
    <rPh sb="0" eb="2">
      <t>バンゴウ</t>
    </rPh>
    <phoneticPr fontId="1"/>
  </si>
  <si>
    <t>事業の活動内容</t>
    <rPh sb="3" eb="5">
      <t>カツドウ</t>
    </rPh>
    <phoneticPr fontId="1"/>
  </si>
  <si>
    <t>参考
レート</t>
    <rPh sb="0" eb="2">
      <t>サンコウ</t>
    </rPh>
    <phoneticPr fontId="1"/>
  </si>
  <si>
    <t>令和２年度
実績</t>
    <rPh sb="0" eb="2">
      <t>レイワ</t>
    </rPh>
    <rPh sb="3" eb="4">
      <t>ネン</t>
    </rPh>
    <rPh sb="4" eb="5">
      <t>ド</t>
    </rPh>
    <rPh sb="6" eb="8">
      <t>ジッセキ</t>
    </rPh>
    <phoneticPr fontId="1"/>
  </si>
  <si>
    <t>令和３年度
成果目標</t>
    <rPh sb="0" eb="2">
      <t>レイワ</t>
    </rPh>
    <rPh sb="3" eb="5">
      <t>ネンド</t>
    </rPh>
    <rPh sb="6" eb="8">
      <t>セイカ</t>
    </rPh>
    <rPh sb="8" eb="10">
      <t>モクヒョウ</t>
    </rPh>
    <phoneticPr fontId="1"/>
  </si>
  <si>
    <t>令和４年度
成果目標</t>
    <rPh sb="0" eb="2">
      <t>レイワ</t>
    </rPh>
    <rPh sb="3" eb="5">
      <t>ネンド</t>
    </rPh>
    <rPh sb="6" eb="8">
      <t>セイカ</t>
    </rPh>
    <rPh sb="8" eb="10">
      <t>モクヒョウ</t>
    </rPh>
    <phoneticPr fontId="1"/>
  </si>
  <si>
    <t>令和５年度
成果目標</t>
    <rPh sb="0" eb="2">
      <t>レイワ</t>
    </rPh>
    <rPh sb="3" eb="5">
      <t>ネンド</t>
    </rPh>
    <rPh sb="6" eb="8">
      <t>セイカ</t>
    </rPh>
    <rPh sb="8" eb="10">
      <t>モクヒョウ</t>
    </rPh>
    <phoneticPr fontId="1"/>
  </si>
  <si>
    <r>
      <t>令和3年度
事業費
（</t>
    </r>
    <r>
      <rPr>
        <b/>
        <sz val="11"/>
        <rFont val="ＭＳ 明朝"/>
        <family val="1"/>
        <charset val="128"/>
      </rPr>
      <t>補助金</t>
    </r>
    <r>
      <rPr>
        <b/>
        <sz val="11"/>
        <color theme="1"/>
        <rFont val="ＭＳ 明朝"/>
        <family val="1"/>
        <charset val="128"/>
      </rPr>
      <t>）</t>
    </r>
    <rPh sb="0" eb="2">
      <t>レイワ</t>
    </rPh>
    <rPh sb="3" eb="5">
      <t>ネンド</t>
    </rPh>
    <rPh sb="4" eb="5">
      <t>ド</t>
    </rPh>
    <rPh sb="6" eb="9">
      <t>ジギョウヒ</t>
    </rPh>
    <rPh sb="11" eb="14">
      <t>ホジョキン</t>
    </rPh>
    <phoneticPr fontId="1"/>
  </si>
  <si>
    <r>
      <t>令和2年度
事業費
（</t>
    </r>
    <r>
      <rPr>
        <sz val="11"/>
        <rFont val="ＭＳ 明朝"/>
        <family val="1"/>
        <charset val="128"/>
      </rPr>
      <t>補助金</t>
    </r>
    <r>
      <rPr>
        <sz val="11"/>
        <color theme="1"/>
        <rFont val="ＭＳ 明朝"/>
        <family val="1"/>
        <charset val="128"/>
      </rPr>
      <t>）</t>
    </r>
    <rPh sb="0" eb="2">
      <t>レイワ</t>
    </rPh>
    <rPh sb="3" eb="5">
      <t>ネンド</t>
    </rPh>
    <rPh sb="4" eb="5">
      <t>ド</t>
    </rPh>
    <rPh sb="6" eb="9">
      <t>ジギョウヒ</t>
    </rPh>
    <rPh sb="11" eb="14">
      <t>ホジョキン</t>
    </rPh>
    <phoneticPr fontId="1"/>
  </si>
  <si>
    <t>費用
対効果</t>
    <rPh sb="0" eb="2">
      <t>ヒヨウ</t>
    </rPh>
    <rPh sb="3" eb="4">
      <t>タイ</t>
    </rPh>
    <rPh sb="4" eb="6">
      <t>コウカ</t>
    </rPh>
    <phoneticPr fontId="1"/>
  </si>
  <si>
    <t>実施国・地域</t>
    <phoneticPr fontId="1"/>
  </si>
  <si>
    <t>輸出重点品目の総合プロデュースマーケティング支援事業計</t>
    <rPh sb="0" eb="2">
      <t>ユシュツ</t>
    </rPh>
    <rPh sb="2" eb="4">
      <t>ジュウテン</t>
    </rPh>
    <rPh sb="4" eb="6">
      <t>ヒンモク</t>
    </rPh>
    <rPh sb="7" eb="9">
      <t>ソウゴウ</t>
    </rPh>
    <rPh sb="22" eb="24">
      <t>シエン</t>
    </rPh>
    <rPh sb="24" eb="26">
      <t>ジギョウ</t>
    </rPh>
    <rPh sb="26" eb="27">
      <t>ケイ</t>
    </rPh>
    <phoneticPr fontId="1"/>
  </si>
  <si>
    <t>事業統括本部</t>
    <rPh sb="0" eb="2">
      <t>ジギョウ</t>
    </rPh>
    <rPh sb="2" eb="6">
      <t>トウカツホンブ</t>
    </rPh>
    <phoneticPr fontId="1"/>
  </si>
  <si>
    <r>
      <rPr>
        <sz val="10"/>
        <color theme="1"/>
        <rFont val="ＭＳ 明朝"/>
        <family val="1"/>
        <charset val="128"/>
      </rPr>
      <t>注</t>
    </r>
    <r>
      <rPr>
        <sz val="10"/>
        <color theme="1"/>
        <rFont val="Century"/>
        <family val="1"/>
      </rPr>
      <t>1</t>
    </r>
    <r>
      <rPr>
        <sz val="10"/>
        <color theme="1"/>
        <rFont val="ＭＳ 明朝"/>
        <family val="1"/>
        <charset val="128"/>
      </rPr>
      <t>：</t>
    </r>
    <rPh sb="0" eb="1">
      <t>チュウ</t>
    </rPh>
    <phoneticPr fontId="1"/>
  </si>
  <si>
    <r>
      <rPr>
        <sz val="10"/>
        <color theme="1"/>
        <rFont val="ＭＳ 明朝"/>
        <family val="1"/>
        <charset val="128"/>
      </rPr>
      <t>目標額の算定方法は、商談会等の販売促進活動に取り組む事業参加者（会員企業等）に対して報告を求め、適切に把握の上算出してください（貿易統計等は使用しないでください。）。</t>
    </r>
    <phoneticPr fontId="1"/>
  </si>
  <si>
    <r>
      <rPr>
        <sz val="10"/>
        <color theme="1"/>
        <rFont val="ＭＳ 明朝"/>
        <family val="1"/>
        <charset val="128"/>
      </rPr>
      <t>注</t>
    </r>
    <r>
      <rPr>
        <sz val="10"/>
        <color theme="1"/>
        <rFont val="Century"/>
        <family val="1"/>
      </rPr>
      <t>2</t>
    </r>
    <r>
      <rPr>
        <sz val="10"/>
        <color theme="1"/>
        <rFont val="ＭＳ 明朝"/>
        <family val="1"/>
        <charset val="128"/>
      </rPr>
      <t>：</t>
    </r>
    <rPh sb="0" eb="1">
      <t>チュウ</t>
    </rPh>
    <phoneticPr fontId="1"/>
  </si>
  <si>
    <t>成果目標は、事業統括本部および「実施国・地域」ごとに記載してください。</t>
    <rPh sb="0" eb="2">
      <t>セイカ</t>
    </rPh>
    <rPh sb="2" eb="4">
      <t>モクヒョウ</t>
    </rPh>
    <rPh sb="6" eb="8">
      <t>ジギョウ</t>
    </rPh>
    <rPh sb="8" eb="10">
      <t>トウカツ</t>
    </rPh>
    <rPh sb="10" eb="12">
      <t>ホンブ</t>
    </rPh>
    <rPh sb="16" eb="18">
      <t>ジッシ</t>
    </rPh>
    <rPh sb="18" eb="19">
      <t>コク</t>
    </rPh>
    <rPh sb="20" eb="22">
      <t>チイキ</t>
    </rPh>
    <phoneticPr fontId="1"/>
  </si>
  <si>
    <r>
      <rPr>
        <sz val="10"/>
        <color theme="1"/>
        <rFont val="ＭＳ 明朝"/>
        <family val="1"/>
        <charset val="128"/>
      </rPr>
      <t>注</t>
    </r>
    <r>
      <rPr>
        <sz val="10"/>
        <color theme="1"/>
        <rFont val="Century"/>
        <family val="1"/>
      </rPr>
      <t>3</t>
    </r>
    <r>
      <rPr>
        <sz val="10"/>
        <color theme="1"/>
        <rFont val="ＭＳ 明朝"/>
        <family val="1"/>
        <charset val="128"/>
      </rPr>
      <t>：</t>
    </r>
    <rPh sb="0" eb="1">
      <t>チュウ</t>
    </rPh>
    <phoneticPr fontId="1"/>
  </si>
  <si>
    <t>ジェトロは実施要領第5の1の(5)の②に基づき、採択の条件として当該計画の重要な構成要素として別途品目又は対象国ごとに、第5の3の(2)の成果目標を定めることがあります。</t>
    <phoneticPr fontId="1"/>
  </si>
  <si>
    <r>
      <rPr>
        <sz val="10"/>
        <color theme="1"/>
        <rFont val="ＭＳ 明朝"/>
        <family val="1"/>
        <charset val="128"/>
      </rPr>
      <t>注</t>
    </r>
    <r>
      <rPr>
        <sz val="10"/>
        <color theme="1"/>
        <rFont val="Century"/>
        <family val="1"/>
      </rPr>
      <t>4：</t>
    </r>
    <r>
      <rPr>
        <sz val="10"/>
        <color theme="1"/>
        <rFont val="ＭＳ 明朝"/>
        <family val="1"/>
        <charset val="128"/>
      </rPr>
      <t/>
    </r>
    <rPh sb="0" eb="1">
      <t>チュウ</t>
    </rPh>
    <phoneticPr fontId="1"/>
  </si>
  <si>
    <t>目標額は日本円（千円単位）で記載してください。その時の参考レートを記載してください。</t>
    <phoneticPr fontId="1"/>
  </si>
  <si>
    <t>６-2．成果目標（輸出重点品目の総合プロデュースマーケティング支援）　② 定性目標</t>
    <rPh sb="4" eb="6">
      <t>セイカ</t>
    </rPh>
    <rPh sb="6" eb="8">
      <t>モクヒョウ</t>
    </rPh>
    <rPh sb="37" eb="39">
      <t>テイセイ</t>
    </rPh>
    <rPh sb="39" eb="41">
      <t>モクヒョウ</t>
    </rPh>
    <phoneticPr fontId="1"/>
  </si>
  <si>
    <t>品目数</t>
    <rPh sb="0" eb="3">
      <t>ヒンモクスウ</t>
    </rPh>
    <phoneticPr fontId="1"/>
  </si>
  <si>
    <t>令和３年度
成果目標</t>
    <phoneticPr fontId="1"/>
  </si>
  <si>
    <t>７．積算内訳（輸出重点品目の総合プロデュースマーケティング支援）</t>
    <rPh sb="2" eb="4">
      <t>セキサン</t>
    </rPh>
    <rPh sb="4" eb="6">
      <t>ウチワケ</t>
    </rPh>
    <phoneticPr fontId="1"/>
  </si>
  <si>
    <t>単位（円）</t>
    <phoneticPr fontId="1"/>
  </si>
  <si>
    <r>
      <rPr>
        <sz val="11"/>
        <color theme="1"/>
        <rFont val="ＭＳ 明朝"/>
        <family val="1"/>
        <charset val="128"/>
      </rPr>
      <t>区分</t>
    </r>
    <r>
      <rPr>
        <sz val="11"/>
        <color theme="1"/>
        <rFont val="Century"/>
        <family val="1"/>
      </rPr>
      <t>/</t>
    </r>
    <r>
      <rPr>
        <sz val="11"/>
        <color theme="1"/>
        <rFont val="ＭＳ 明朝"/>
        <family val="1"/>
        <charset val="128"/>
      </rPr>
      <t>積算経費</t>
    </r>
    <rPh sb="0" eb="2">
      <t>クブン</t>
    </rPh>
    <rPh sb="3" eb="5">
      <t>セキサン</t>
    </rPh>
    <rPh sb="5" eb="7">
      <t>ケイヒ</t>
    </rPh>
    <phoneticPr fontId="1"/>
  </si>
  <si>
    <r>
      <rPr>
        <sz val="11"/>
        <color theme="1"/>
        <rFont val="ＭＳ 明朝"/>
        <family val="1"/>
        <charset val="128"/>
      </rPr>
      <t xml:space="preserve">事業費
</t>
    </r>
    <r>
      <rPr>
        <sz val="10"/>
        <color theme="1"/>
        <rFont val="ＭＳ 明朝"/>
        <family val="1"/>
        <charset val="128"/>
      </rPr>
      <t>（</t>
    </r>
    <r>
      <rPr>
        <sz val="10"/>
        <color theme="1"/>
        <rFont val="Century"/>
        <family val="1"/>
      </rPr>
      <t>A</t>
    </r>
    <r>
      <rPr>
        <sz val="10"/>
        <color theme="1"/>
        <rFont val="ＭＳ 明朝"/>
        <family val="1"/>
        <charset val="128"/>
      </rPr>
      <t>）</t>
    </r>
    <r>
      <rPr>
        <sz val="10"/>
        <color theme="1"/>
        <rFont val="Century"/>
        <family val="1"/>
      </rPr>
      <t>+</t>
    </r>
    <r>
      <rPr>
        <sz val="10"/>
        <color theme="1"/>
        <rFont val="ＭＳ 明朝"/>
        <family val="1"/>
        <charset val="128"/>
      </rPr>
      <t>（</t>
    </r>
    <r>
      <rPr>
        <sz val="10"/>
        <color theme="1"/>
        <rFont val="Century"/>
        <family val="1"/>
      </rPr>
      <t>B</t>
    </r>
    <r>
      <rPr>
        <sz val="10"/>
        <color theme="1"/>
        <rFont val="ＭＳ 明朝"/>
        <family val="1"/>
        <charset val="128"/>
      </rPr>
      <t>）</t>
    </r>
    <r>
      <rPr>
        <sz val="10"/>
        <color theme="1"/>
        <rFont val="Century"/>
        <family val="1"/>
      </rPr>
      <t>+</t>
    </r>
    <r>
      <rPr>
        <sz val="10"/>
        <color theme="1"/>
        <rFont val="ＭＳ 明朝"/>
        <family val="1"/>
        <charset val="128"/>
      </rPr>
      <t>（</t>
    </r>
    <r>
      <rPr>
        <sz val="10"/>
        <color theme="1"/>
        <rFont val="Century"/>
        <family val="1"/>
      </rPr>
      <t>C</t>
    </r>
    <r>
      <rPr>
        <sz val="10"/>
        <color theme="1"/>
        <rFont val="ＭＳ 明朝"/>
        <family val="1"/>
        <charset val="128"/>
      </rPr>
      <t>）</t>
    </r>
    <rPh sb="0" eb="3">
      <t>ジギョウヒ</t>
    </rPh>
    <phoneticPr fontId="1"/>
  </si>
  <si>
    <r>
      <rPr>
        <sz val="11"/>
        <color theme="1"/>
        <rFont val="ＭＳ 明朝"/>
        <family val="1"/>
        <charset val="128"/>
      </rPr>
      <t>負担区分</t>
    </r>
    <rPh sb="0" eb="2">
      <t>フタン</t>
    </rPh>
    <rPh sb="2" eb="4">
      <t>クブン</t>
    </rPh>
    <phoneticPr fontId="1"/>
  </si>
  <si>
    <t>事業委託
①委託先
②委託内容</t>
    <rPh sb="0" eb="2">
      <t>ジギョウ</t>
    </rPh>
    <rPh sb="2" eb="4">
      <t>イタク</t>
    </rPh>
    <phoneticPr fontId="1"/>
  </si>
  <si>
    <r>
      <rPr>
        <sz val="11"/>
        <color theme="1"/>
        <rFont val="ＭＳ 明朝"/>
        <family val="1"/>
        <charset val="128"/>
      </rPr>
      <t>備考</t>
    </r>
    <rPh sb="0" eb="2">
      <t>ビコウ</t>
    </rPh>
    <phoneticPr fontId="1"/>
  </si>
  <si>
    <r>
      <rPr>
        <sz val="11"/>
        <color theme="1"/>
        <rFont val="ＭＳ 明朝"/>
        <family val="1"/>
        <charset val="128"/>
      </rPr>
      <t>補助金（</t>
    </r>
    <r>
      <rPr>
        <sz val="11"/>
        <color theme="1"/>
        <rFont val="Century"/>
        <family val="1"/>
      </rPr>
      <t>A</t>
    </r>
    <r>
      <rPr>
        <sz val="11"/>
        <color theme="1"/>
        <rFont val="ＭＳ 明朝"/>
        <family val="1"/>
        <charset val="128"/>
      </rPr>
      <t>）</t>
    </r>
    <rPh sb="0" eb="3">
      <t>ホジョキン</t>
    </rPh>
    <phoneticPr fontId="1"/>
  </si>
  <si>
    <r>
      <rPr>
        <sz val="11"/>
        <color theme="1"/>
        <rFont val="ＭＳ 明朝"/>
        <family val="1"/>
        <charset val="128"/>
      </rPr>
      <t>自己負担金（</t>
    </r>
    <r>
      <rPr>
        <sz val="11"/>
        <color theme="1"/>
        <rFont val="Century"/>
        <family val="1"/>
      </rPr>
      <t>B</t>
    </r>
    <r>
      <rPr>
        <sz val="11"/>
        <color theme="1"/>
        <rFont val="ＭＳ 明朝"/>
        <family val="1"/>
        <charset val="128"/>
      </rPr>
      <t>）</t>
    </r>
    <rPh sb="0" eb="2">
      <t>ジコ</t>
    </rPh>
    <rPh sb="2" eb="4">
      <t>フタン</t>
    </rPh>
    <rPh sb="4" eb="5">
      <t>キン</t>
    </rPh>
    <phoneticPr fontId="1"/>
  </si>
  <si>
    <r>
      <rPr>
        <sz val="11"/>
        <color theme="1"/>
        <rFont val="ＭＳ 明朝"/>
        <family val="1"/>
        <charset val="128"/>
      </rPr>
      <t>その他（</t>
    </r>
    <r>
      <rPr>
        <sz val="11"/>
        <color theme="1"/>
        <rFont val="Century"/>
        <family val="1"/>
      </rPr>
      <t>C</t>
    </r>
    <r>
      <rPr>
        <sz val="11"/>
        <color theme="1"/>
        <rFont val="ＭＳ 明朝"/>
        <family val="1"/>
        <charset val="128"/>
      </rPr>
      <t>）</t>
    </r>
    <rPh sb="2" eb="3">
      <t>タ</t>
    </rPh>
    <phoneticPr fontId="1"/>
  </si>
  <si>
    <t>事業活動計</t>
    <rPh sb="0" eb="2">
      <t>ジギョウ</t>
    </rPh>
    <rPh sb="2" eb="4">
      <t>カツドウ</t>
    </rPh>
    <rPh sb="4" eb="5">
      <t>ケイ</t>
    </rPh>
    <phoneticPr fontId="1"/>
  </si>
  <si>
    <t>旅費</t>
    <rPh sb="0" eb="2">
      <t>リョヒ</t>
    </rPh>
    <phoneticPr fontId="1"/>
  </si>
  <si>
    <t>謝金</t>
    <rPh sb="0" eb="2">
      <t>シャキン</t>
    </rPh>
    <phoneticPr fontId="1"/>
  </si>
  <si>
    <t>委託費</t>
    <rPh sb="0" eb="2">
      <t>イタク</t>
    </rPh>
    <rPh sb="2" eb="3">
      <t>ヒ</t>
    </rPh>
    <phoneticPr fontId="1"/>
  </si>
  <si>
    <t>賃借料及び使用料（機器リースは1/2補助）</t>
    <rPh sb="0" eb="3">
      <t>チンシャクリョウ</t>
    </rPh>
    <rPh sb="3" eb="4">
      <t>オヨ</t>
    </rPh>
    <rPh sb="5" eb="8">
      <t>シヨウリョウ</t>
    </rPh>
    <rPh sb="9" eb="11">
      <t>キキ</t>
    </rPh>
    <rPh sb="18" eb="20">
      <t>ホジョ</t>
    </rPh>
    <phoneticPr fontId="1"/>
  </si>
  <si>
    <t>需用費（内訳は別表の1.経費の内容参照）</t>
    <rPh sb="0" eb="3">
      <t>ジュヨウヒ</t>
    </rPh>
    <phoneticPr fontId="1"/>
  </si>
  <si>
    <t>賃金</t>
    <rPh sb="0" eb="2">
      <t>チンギン</t>
    </rPh>
    <phoneticPr fontId="1"/>
  </si>
  <si>
    <t>人件費</t>
    <rPh sb="0" eb="3">
      <t>ジンケンヒ</t>
    </rPh>
    <phoneticPr fontId="1"/>
  </si>
  <si>
    <t>賃借料及び使用料（リースは1/2補助）</t>
    <rPh sb="0" eb="3">
      <t>チンシャクリョウ</t>
    </rPh>
    <rPh sb="3" eb="4">
      <t>オヨ</t>
    </rPh>
    <rPh sb="5" eb="8">
      <t>シヨウリョウ</t>
    </rPh>
    <rPh sb="16" eb="18">
      <t>ホジョ</t>
    </rPh>
    <phoneticPr fontId="1"/>
  </si>
  <si>
    <r>
      <rPr>
        <sz val="10"/>
        <color theme="1"/>
        <rFont val="ＭＳ 明朝"/>
        <family val="1"/>
        <charset val="128"/>
      </rPr>
      <t>人件費、謝金、賃金及び旅費については、その単価の根拠資料を添付してください。（様式は任意）</t>
    </r>
    <phoneticPr fontId="1"/>
  </si>
  <si>
    <r>
      <rPr>
        <sz val="10"/>
        <color theme="1"/>
        <rFont val="ＭＳ 明朝"/>
        <family val="1"/>
        <charset val="128"/>
      </rPr>
      <t>事業の一部を委託する場合は、該当部分の経費が分かるように記載してください。その場合その相見積り、委託契約書（案）を添付してください。また相見積りを取っていない場合又は</t>
    </r>
    <phoneticPr fontId="1"/>
  </si>
  <si>
    <r>
      <rPr>
        <sz val="10"/>
        <color theme="1"/>
        <rFont val="ＭＳ 明朝"/>
        <family val="1"/>
        <charset val="128"/>
      </rPr>
      <t>最低価格を提示した者のものを積算内訳の根拠としない場合には、その理由を明らかにした資料を添付してください。（様式は任意）</t>
    </r>
    <phoneticPr fontId="1"/>
  </si>
  <si>
    <r>
      <rPr>
        <sz val="10"/>
        <color theme="1"/>
        <rFont val="ＭＳ 明朝"/>
        <family val="1"/>
        <charset val="128"/>
      </rPr>
      <t>合計の備考欄には事業実施主体ごとに消費税仕入控除税額を減額した場合は「減額した金額〇〇〇円」を、同税額がない場合は「該当なし」を、同税額が明らかでない場合には</t>
    </r>
    <phoneticPr fontId="1"/>
  </si>
  <si>
    <r>
      <rPr>
        <sz val="10"/>
        <color theme="1"/>
        <rFont val="ＭＳ 明朝"/>
        <family val="1"/>
        <charset val="128"/>
      </rPr>
      <t>「含税額」をそれぞれ記入してください。</t>
    </r>
    <phoneticPr fontId="1"/>
  </si>
  <si>
    <t>８．添付資料</t>
    <phoneticPr fontId="1"/>
  </si>
  <si>
    <t>（１）人件費、謝金、賃金及び旅費については、その単価の根拠資料</t>
    <phoneticPr fontId="1"/>
  </si>
  <si>
    <t>（２）事業費の自己負担金の構成員別負担額及び負担割合（％）を記した資料（様式は任意）</t>
    <phoneticPr fontId="1"/>
  </si>
  <si>
    <t>（３）事業の一部を委託する場合には、その相見積り、委託契約書（案）</t>
    <phoneticPr fontId="1"/>
  </si>
  <si>
    <t>　　　※相見積りを取っていない場合又は最低価格を提示した者のものを積算内訳の根拠としない場合には、その理由を明らかにした資料</t>
    <phoneticPr fontId="1"/>
  </si>
  <si>
    <r>
      <rPr>
        <sz val="11"/>
        <rFont val="ＭＳ 明朝"/>
        <family val="1"/>
        <charset val="128"/>
      </rPr>
      <t>（４）事業実施者の定款（コピーで可）、事業経歴（沿革）、直近</t>
    </r>
    <r>
      <rPr>
        <sz val="11"/>
        <rFont val="Century"/>
        <family val="1"/>
      </rPr>
      <t>3</t>
    </r>
    <r>
      <rPr>
        <sz val="11"/>
        <rFont val="ＭＳ 明朝"/>
        <family val="1"/>
        <charset val="128"/>
      </rPr>
      <t>か年の決算（事業）報告資料</t>
    </r>
    <rPh sb="9" eb="11">
      <t>テイカン</t>
    </rPh>
    <rPh sb="16" eb="17">
      <t>カ</t>
    </rPh>
    <rPh sb="19" eb="21">
      <t>ジギョウ</t>
    </rPh>
    <rPh sb="21" eb="23">
      <t>ケイレキ</t>
    </rPh>
    <rPh sb="24" eb="26">
      <t>エンカク</t>
    </rPh>
    <rPh sb="28" eb="30">
      <t>チョッキン</t>
    </rPh>
    <rPh sb="32" eb="33">
      <t>ネン</t>
    </rPh>
    <rPh sb="34" eb="36">
      <t>ケッサン</t>
    </rPh>
    <rPh sb="37" eb="39">
      <t>ジギョウ</t>
    </rPh>
    <rPh sb="40" eb="42">
      <t>ホウコク</t>
    </rPh>
    <rPh sb="42" eb="44">
      <t>シリョウ</t>
    </rPh>
    <phoneticPr fontId="1"/>
  </si>
  <si>
    <t>　　　※自社ホームページに公開している場合はダウンロード、コピーなどでも可</t>
    <phoneticPr fontId="1"/>
  </si>
  <si>
    <t>（５）その他必要に応じて資料を添付してください。</t>
    <phoneticPr fontId="1"/>
  </si>
  <si>
    <r>
      <rPr>
        <sz val="11"/>
        <color theme="1"/>
        <rFont val="ＭＳ 明朝"/>
        <family val="1"/>
        <charset val="128"/>
      </rPr>
      <t>（対象者のみ提出）</t>
    </r>
    <phoneticPr fontId="1"/>
  </si>
  <si>
    <t>・本事業の実施により相当な収益が発生した場合には、別紙２「輸出重点品目の総合プロデュースマーケティング支援事業</t>
    <rPh sb="29" eb="31">
      <t>ユシュツ</t>
    </rPh>
    <rPh sb="31" eb="33">
      <t>ジュウテン</t>
    </rPh>
    <rPh sb="33" eb="35">
      <t>ヒンモク</t>
    </rPh>
    <rPh sb="36" eb="38">
      <t>ソウゴウ</t>
    </rPh>
    <rPh sb="51" eb="53">
      <t>シエン</t>
    </rPh>
    <rPh sb="53" eb="55">
      <t>ジギョウ</t>
    </rPh>
    <phoneticPr fontId="1"/>
  </si>
  <si>
    <t>　に係る収益報告」を添付してください。</t>
    <phoneticPr fontId="1"/>
  </si>
  <si>
    <r>
      <rPr>
        <sz val="14"/>
        <color rgb="FF000000"/>
        <rFont val="ＭＳ 明朝"/>
        <family val="1"/>
        <charset val="128"/>
      </rPr>
      <t>補助金交付申請書</t>
    </r>
    <phoneticPr fontId="1"/>
  </si>
  <si>
    <t>１．補助金の申請額と経費の配分及び負担区分</t>
    <rPh sb="10" eb="12">
      <t>ケイヒ</t>
    </rPh>
    <rPh sb="13" eb="15">
      <t>ハイブン</t>
    </rPh>
    <rPh sb="15" eb="16">
      <t>オヨ</t>
    </rPh>
    <rPh sb="17" eb="19">
      <t>フタン</t>
    </rPh>
    <rPh sb="19" eb="21">
      <t>クブン</t>
    </rPh>
    <phoneticPr fontId="1"/>
  </si>
  <si>
    <r>
      <rPr>
        <sz val="11"/>
        <rFont val="ＭＳ 明朝"/>
        <family val="1"/>
        <charset val="128"/>
      </rPr>
      <t>単位（円）</t>
    </r>
    <rPh sb="0" eb="2">
      <t>タンイ</t>
    </rPh>
    <rPh sb="3" eb="4">
      <t>エン</t>
    </rPh>
    <phoneticPr fontId="1"/>
  </si>
  <si>
    <r>
      <rPr>
        <sz val="11"/>
        <color theme="1"/>
        <rFont val="ＭＳ 明朝"/>
        <family val="1"/>
        <charset val="128"/>
      </rPr>
      <t>活　動</t>
    </r>
    <rPh sb="0" eb="1">
      <t>カツ</t>
    </rPh>
    <rPh sb="2" eb="3">
      <t>ドウ</t>
    </rPh>
    <phoneticPr fontId="1"/>
  </si>
  <si>
    <r>
      <rPr>
        <sz val="11"/>
        <color theme="1"/>
        <rFont val="ＭＳ 明朝"/>
        <family val="1"/>
        <charset val="128"/>
      </rPr>
      <t>負　担　区　分</t>
    </r>
    <phoneticPr fontId="1"/>
  </si>
  <si>
    <r>
      <rPr>
        <sz val="11"/>
        <color theme="1"/>
        <rFont val="ＭＳ 明朝"/>
        <family val="1"/>
        <charset val="128"/>
      </rPr>
      <t xml:space="preserve">事業費
（補助事業に要する経費）
</t>
    </r>
    <r>
      <rPr>
        <sz val="11"/>
        <color theme="1"/>
        <rFont val="Century"/>
        <family val="1"/>
      </rPr>
      <t>(A)</t>
    </r>
    <r>
      <rPr>
        <sz val="11"/>
        <color theme="1"/>
        <rFont val="ＭＳ 明朝"/>
        <family val="1"/>
        <charset val="128"/>
      </rPr>
      <t>＋</t>
    </r>
    <r>
      <rPr>
        <sz val="11"/>
        <color theme="1"/>
        <rFont val="Century"/>
        <family val="1"/>
      </rPr>
      <t>(B)</t>
    </r>
    <r>
      <rPr>
        <sz val="11"/>
        <color theme="1"/>
        <rFont val="ＭＳ 明朝"/>
        <family val="1"/>
        <charset val="128"/>
      </rPr>
      <t>＋</t>
    </r>
    <r>
      <rPr>
        <sz val="11"/>
        <color theme="1"/>
        <rFont val="Century"/>
        <family val="1"/>
      </rPr>
      <t>(C)</t>
    </r>
    <rPh sb="0" eb="3">
      <t>ジギョウヒ</t>
    </rPh>
    <rPh sb="5" eb="7">
      <t>ホジョ</t>
    </rPh>
    <rPh sb="7" eb="9">
      <t>ジギョウ</t>
    </rPh>
    <rPh sb="10" eb="11">
      <t>ヨウ</t>
    </rPh>
    <rPh sb="13" eb="15">
      <t>ケイヒ</t>
    </rPh>
    <phoneticPr fontId="1"/>
  </si>
  <si>
    <r>
      <rPr>
        <b/>
        <sz val="11"/>
        <color theme="1"/>
        <rFont val="ＭＳ 明朝"/>
        <family val="1"/>
        <charset val="128"/>
      </rPr>
      <t>申請額</t>
    </r>
    <r>
      <rPr>
        <sz val="11"/>
        <color theme="1"/>
        <rFont val="Century"/>
        <family val="1"/>
      </rPr>
      <t xml:space="preserve">
(</t>
    </r>
    <r>
      <rPr>
        <sz val="11"/>
        <color theme="1"/>
        <rFont val="ＭＳ 明朝"/>
        <family val="1"/>
        <charset val="128"/>
      </rPr>
      <t>補助金</t>
    </r>
    <r>
      <rPr>
        <sz val="11"/>
        <color theme="1"/>
        <rFont val="Century"/>
        <family val="1"/>
      </rPr>
      <t>)</t>
    </r>
    <r>
      <rPr>
        <sz val="11"/>
        <color theme="1"/>
        <rFont val="ＭＳ 明朝"/>
        <family val="1"/>
        <charset val="128"/>
      </rPr>
      <t xml:space="preserve">
（</t>
    </r>
    <r>
      <rPr>
        <sz val="11"/>
        <color theme="1"/>
        <rFont val="Century"/>
        <family val="1"/>
      </rPr>
      <t>A</t>
    </r>
    <r>
      <rPr>
        <sz val="11"/>
        <color theme="1"/>
        <rFont val="ＭＳ 明朝"/>
        <family val="1"/>
        <charset val="128"/>
      </rPr>
      <t>）</t>
    </r>
    <rPh sb="0" eb="3">
      <t>シンセイガク</t>
    </rPh>
    <phoneticPr fontId="1"/>
  </si>
  <si>
    <r>
      <rPr>
        <sz val="11"/>
        <color theme="1"/>
        <rFont val="ＭＳ 明朝"/>
        <family val="1"/>
        <charset val="128"/>
      </rPr>
      <t>自己負担額
（</t>
    </r>
    <r>
      <rPr>
        <sz val="11"/>
        <color theme="1"/>
        <rFont val="Century"/>
        <family val="1"/>
      </rPr>
      <t>B)</t>
    </r>
    <rPh sb="0" eb="5">
      <t>ジコフタンガク</t>
    </rPh>
    <phoneticPr fontId="1"/>
  </si>
  <si>
    <r>
      <rPr>
        <sz val="11"/>
        <color theme="1"/>
        <rFont val="ＭＳ 明朝"/>
        <family val="1"/>
        <charset val="128"/>
      </rPr>
      <t>その他
（</t>
    </r>
    <r>
      <rPr>
        <sz val="11"/>
        <color theme="1"/>
        <rFont val="Century"/>
        <family val="1"/>
      </rPr>
      <t>C</t>
    </r>
    <r>
      <rPr>
        <sz val="11"/>
        <color theme="1"/>
        <rFont val="ＭＳ 明朝"/>
        <family val="1"/>
        <charset val="128"/>
      </rPr>
      <t>）</t>
    </r>
    <rPh sb="2" eb="3">
      <t>タ</t>
    </rPh>
    <phoneticPr fontId="1"/>
  </si>
  <si>
    <t>輸出重点品目の総合プロデュースマーケティング支援事業</t>
    <rPh sb="0" eb="2">
      <t>ユシュツ</t>
    </rPh>
    <rPh sb="2" eb="4">
      <t>ジュウテン</t>
    </rPh>
    <rPh sb="4" eb="6">
      <t>ヒンモク</t>
    </rPh>
    <rPh sb="7" eb="9">
      <t>ソウゴウ</t>
    </rPh>
    <rPh sb="22" eb="24">
      <t>シエン</t>
    </rPh>
    <rPh sb="24" eb="26">
      <t>ジギョウ</t>
    </rPh>
    <phoneticPr fontId="1"/>
  </si>
  <si>
    <r>
      <rPr>
        <sz val="11"/>
        <color theme="1"/>
        <rFont val="ＭＳ 明朝"/>
        <family val="1"/>
        <charset val="128"/>
      </rPr>
      <t>合　　計</t>
    </r>
    <rPh sb="0" eb="1">
      <t>ゴウ</t>
    </rPh>
    <rPh sb="3" eb="4">
      <t>ケイ</t>
    </rPh>
    <phoneticPr fontId="1"/>
  </si>
  <si>
    <t>消費税仕入控除額</t>
  </si>
  <si>
    <r>
      <rPr>
        <sz val="11"/>
        <color rgb="FFFFFF00"/>
        <rFont val="ＭＳ 明朝"/>
        <family val="1"/>
        <charset val="128"/>
      </rPr>
      <t>←▼から選択してください。</t>
    </r>
    <rPh sb="4" eb="6">
      <t>せんたく</t>
    </rPh>
    <phoneticPr fontId="1" type="Hiragana"/>
  </si>
  <si>
    <t>２．収支予算</t>
    <rPh sb="2" eb="4">
      <t>シュウシ</t>
    </rPh>
    <rPh sb="4" eb="6">
      <t>ヨサン</t>
    </rPh>
    <phoneticPr fontId="1"/>
  </si>
  <si>
    <t>(1) 収入の部</t>
    <rPh sb="4" eb="6">
      <t>シュウニュウ</t>
    </rPh>
    <rPh sb="7" eb="8">
      <t>ブ</t>
    </rPh>
    <phoneticPr fontId="1"/>
  </si>
  <si>
    <r>
      <rPr>
        <sz val="11"/>
        <rFont val="ＭＳ 明朝"/>
        <family val="1"/>
        <charset val="128"/>
      </rPr>
      <t>単位（円）</t>
    </r>
    <phoneticPr fontId="1"/>
  </si>
  <si>
    <r>
      <rPr>
        <sz val="11"/>
        <color theme="1"/>
        <rFont val="ＭＳ 明朝"/>
        <family val="1"/>
        <charset val="128"/>
      </rPr>
      <t>区　　分</t>
    </r>
    <rPh sb="0" eb="1">
      <t>ク</t>
    </rPh>
    <rPh sb="3" eb="4">
      <t>ブン</t>
    </rPh>
    <phoneticPr fontId="1"/>
  </si>
  <si>
    <r>
      <rPr>
        <sz val="11"/>
        <color theme="1"/>
        <rFont val="ＭＳ 明朝"/>
        <family val="1"/>
        <charset val="128"/>
      </rPr>
      <t>本年度予算額</t>
    </r>
    <phoneticPr fontId="1"/>
  </si>
  <si>
    <t>前年度予算額</t>
    <rPh sb="0" eb="3">
      <t>ゼンネンド</t>
    </rPh>
    <rPh sb="3" eb="6">
      <t>ヨサンガク</t>
    </rPh>
    <phoneticPr fontId="1"/>
  </si>
  <si>
    <r>
      <rPr>
        <sz val="11"/>
        <color theme="1"/>
        <rFont val="ＭＳ 明朝"/>
        <family val="1"/>
        <charset val="128"/>
      </rPr>
      <t>比　　較</t>
    </r>
    <rPh sb="0" eb="1">
      <t>ヒ</t>
    </rPh>
    <rPh sb="3" eb="4">
      <t>カク</t>
    </rPh>
    <phoneticPr fontId="1"/>
  </si>
  <si>
    <r>
      <rPr>
        <sz val="11"/>
        <color theme="1"/>
        <rFont val="ＭＳ 明朝"/>
        <family val="1"/>
        <charset val="128"/>
      </rPr>
      <t>増加</t>
    </r>
    <rPh sb="0" eb="2">
      <t>ゾウカ</t>
    </rPh>
    <phoneticPr fontId="1"/>
  </si>
  <si>
    <r>
      <rPr>
        <sz val="11"/>
        <color theme="1"/>
        <rFont val="ＭＳ 明朝"/>
        <family val="1"/>
        <charset val="128"/>
      </rPr>
      <t>減少</t>
    </r>
    <rPh sb="0" eb="2">
      <t>ゲンショウ</t>
    </rPh>
    <phoneticPr fontId="1"/>
  </si>
  <si>
    <r>
      <rPr>
        <sz val="11"/>
        <color theme="1"/>
        <rFont val="ＭＳ 明朝"/>
        <family val="1"/>
        <charset val="128"/>
      </rPr>
      <t>補　助　金</t>
    </r>
    <rPh sb="0" eb="1">
      <t>ホ</t>
    </rPh>
    <rPh sb="2" eb="3">
      <t>スケ</t>
    </rPh>
    <rPh sb="4" eb="5">
      <t>キム</t>
    </rPh>
    <phoneticPr fontId="1"/>
  </si>
  <si>
    <r>
      <rPr>
        <sz val="11"/>
        <color theme="1"/>
        <rFont val="ＭＳ 明朝"/>
        <family val="1"/>
        <charset val="128"/>
      </rPr>
      <t>自己負担金</t>
    </r>
    <rPh sb="0" eb="2">
      <t>ジコ</t>
    </rPh>
    <rPh sb="2" eb="4">
      <t>フタン</t>
    </rPh>
    <rPh sb="4" eb="5">
      <t>キン</t>
    </rPh>
    <phoneticPr fontId="1"/>
  </si>
  <si>
    <r>
      <rPr>
        <sz val="11"/>
        <color theme="1"/>
        <rFont val="ＭＳ 明朝"/>
        <family val="1"/>
        <charset val="128"/>
      </rPr>
      <t>そ　の　他</t>
    </r>
    <phoneticPr fontId="1"/>
  </si>
  <si>
    <r>
      <rPr>
        <sz val="11"/>
        <color theme="1"/>
        <rFont val="ＭＳ 明朝"/>
        <family val="1"/>
        <charset val="128"/>
      </rPr>
      <t>合計</t>
    </r>
    <rPh sb="0" eb="2">
      <t>ゴウケイ</t>
    </rPh>
    <phoneticPr fontId="1"/>
  </si>
  <si>
    <t>(2) 支出の部</t>
    <rPh sb="4" eb="6">
      <t>シシュツ</t>
    </rPh>
    <rPh sb="7" eb="8">
      <t>ブ</t>
    </rPh>
    <phoneticPr fontId="1"/>
  </si>
  <si>
    <r>
      <rPr>
        <b/>
        <sz val="11"/>
        <rFont val="ＭＳ 明朝"/>
        <family val="1"/>
        <charset val="128"/>
      </rPr>
      <t>単位（円）</t>
    </r>
    <phoneticPr fontId="1"/>
  </si>
  <si>
    <r>
      <rPr>
        <sz val="11"/>
        <color theme="1"/>
        <rFont val="ＭＳ 明朝"/>
        <family val="1"/>
        <charset val="128"/>
      </rPr>
      <t>前年度予算額</t>
    </r>
    <rPh sb="0" eb="3">
      <t>ゼンネンド</t>
    </rPh>
    <rPh sb="3" eb="6">
      <t>ヨサンガク</t>
    </rPh>
    <phoneticPr fontId="1"/>
  </si>
  <si>
    <t>３．補助事業の完了予定年月日</t>
    <rPh sb="9" eb="11">
      <t>ヨテイ</t>
    </rPh>
    <rPh sb="11" eb="14">
      <t>ネンガッピ</t>
    </rPh>
    <phoneticPr fontId="1"/>
  </si>
  <si>
    <t>日付を入力してください</t>
    <rPh sb="0" eb="2">
      <t>ヒヅケ</t>
    </rPh>
    <rPh sb="3" eb="5">
      <t>ニュウリョク</t>
    </rPh>
    <phoneticPr fontId="1"/>
  </si>
  <si>
    <t>（注）2022年３月１５日以前を予定してください。</t>
    <rPh sb="7" eb="8">
      <t>ネン</t>
    </rPh>
    <rPh sb="9" eb="10">
      <t>ガツ</t>
    </rPh>
    <rPh sb="12" eb="13">
      <t>ニチ</t>
    </rPh>
    <rPh sb="13" eb="15">
      <t>イゼン</t>
    </rPh>
    <rPh sb="16" eb="18">
      <t>ヨテイ</t>
    </rPh>
    <phoneticPr fontId="1"/>
  </si>
  <si>
    <r>
      <rPr>
        <sz val="12"/>
        <color theme="1"/>
        <rFont val="ＭＳ 明朝"/>
        <family val="1"/>
        <charset val="128"/>
      </rPr>
      <t>４．</t>
    </r>
    <r>
      <rPr>
        <sz val="12"/>
        <color theme="1"/>
        <rFont val="Century"/>
        <family val="1"/>
      </rPr>
      <t xml:space="preserve"> </t>
    </r>
    <r>
      <rPr>
        <sz val="12"/>
        <color theme="1"/>
        <rFont val="ＭＳ 明朝"/>
        <family val="1"/>
        <charset val="128"/>
      </rPr>
      <t>添付書類</t>
    </r>
    <phoneticPr fontId="1"/>
  </si>
  <si>
    <t>　①　事業実施者の定款（定款のない団体にあっては、これに準するもの）</t>
    <rPh sb="3" eb="5">
      <t>ジギョウ</t>
    </rPh>
    <rPh sb="5" eb="8">
      <t>ジッシシャ</t>
    </rPh>
    <rPh sb="9" eb="11">
      <t>テイカン</t>
    </rPh>
    <rPh sb="12" eb="14">
      <t>テイカン</t>
    </rPh>
    <rPh sb="17" eb="19">
      <t>ダンタイ</t>
    </rPh>
    <rPh sb="28" eb="29">
      <t>ジュン</t>
    </rPh>
    <phoneticPr fontId="1"/>
  </si>
  <si>
    <t>　②　事業実施者の当該事業年度の事業計画及び収支予算（これらの定めのない団体にあっては、これらに準するもの）</t>
    <rPh sb="3" eb="5">
      <t>ジギョウ</t>
    </rPh>
    <rPh sb="5" eb="8">
      <t>ジッシシャ</t>
    </rPh>
    <rPh sb="9" eb="11">
      <t>トウガイ</t>
    </rPh>
    <rPh sb="11" eb="13">
      <t>ジギョウ</t>
    </rPh>
    <rPh sb="13" eb="15">
      <t>ネンド</t>
    </rPh>
    <rPh sb="16" eb="18">
      <t>ジギョウ</t>
    </rPh>
    <rPh sb="18" eb="20">
      <t>ケイカク</t>
    </rPh>
    <rPh sb="20" eb="21">
      <t>オヨ</t>
    </rPh>
    <rPh sb="22" eb="24">
      <t>シュウシ</t>
    </rPh>
    <rPh sb="24" eb="26">
      <t>ヨサン</t>
    </rPh>
    <rPh sb="31" eb="32">
      <t>サダ</t>
    </rPh>
    <rPh sb="36" eb="38">
      <t>ダンタイ</t>
    </rPh>
    <phoneticPr fontId="1"/>
  </si>
  <si>
    <t>分野・テーマ別の海外販路開拓等への支援強化事業</t>
    <phoneticPr fontId="1"/>
  </si>
  <si>
    <t>補助金概算払請求書</t>
    <phoneticPr fontId="1"/>
  </si>
  <si>
    <r>
      <rPr>
        <sz val="14"/>
        <color theme="1"/>
        <rFont val="ＭＳ 明朝"/>
        <family val="1"/>
        <charset val="128"/>
      </rPr>
      <t>独立行政法人日本貿易振興機構理事長　殿</t>
    </r>
    <rPh sb="0" eb="2">
      <t>ドクリツ</t>
    </rPh>
    <rPh sb="2" eb="4">
      <t>ギョウセイ</t>
    </rPh>
    <rPh sb="4" eb="6">
      <t>ホウジン</t>
    </rPh>
    <rPh sb="6" eb="8">
      <t>ニホン</t>
    </rPh>
    <rPh sb="8" eb="10">
      <t>ボウエキ</t>
    </rPh>
    <rPh sb="10" eb="12">
      <t>シンコウ</t>
    </rPh>
    <rPh sb="12" eb="14">
      <t>キコウ</t>
    </rPh>
    <rPh sb="14" eb="17">
      <t>リジチョウ</t>
    </rPh>
    <rPh sb="18" eb="19">
      <t>ドノ</t>
    </rPh>
    <phoneticPr fontId="1"/>
  </si>
  <si>
    <t>所在地</t>
    <rPh sb="0" eb="1">
      <t>トコロ</t>
    </rPh>
    <rPh sb="1" eb="2">
      <t>ザイ</t>
    </rPh>
    <rPh sb="2" eb="3">
      <t>ジ</t>
    </rPh>
    <phoneticPr fontId="1"/>
  </si>
  <si>
    <t>事業者名</t>
    <rPh sb="0" eb="3">
      <t>ジギョウシャ</t>
    </rPh>
    <rPh sb="3" eb="4">
      <t>メイ</t>
    </rPh>
    <phoneticPr fontId="1"/>
  </si>
  <si>
    <t>代表者氏名</t>
    <rPh sb="0" eb="3">
      <t>ダイヒョウシャ</t>
    </rPh>
    <phoneticPr fontId="1"/>
  </si>
  <si>
    <t>　令和３年〇〇月〇〇日付AFA〇〇〇〇で分野・テーマ別の海外販路開拓支援強化事業補助金の交付決定通知のありました事業について、</t>
    <phoneticPr fontId="1"/>
  </si>
  <si>
    <t>下記により金〇〇円を概算払によって交付されたく請求します。</t>
    <phoneticPr fontId="1"/>
  </si>
  <si>
    <r>
      <rPr>
        <sz val="11"/>
        <color theme="1"/>
        <rFont val="ＭＳ 明朝"/>
        <family val="1"/>
        <charset val="128"/>
      </rPr>
      <t>記</t>
    </r>
    <rPh sb="0" eb="1">
      <t>キ</t>
    </rPh>
    <phoneticPr fontId="1"/>
  </si>
  <si>
    <t>活動</t>
    <rPh sb="0" eb="2">
      <t>カツドウ</t>
    </rPh>
    <phoneticPr fontId="1"/>
  </si>
  <si>
    <t>補助事業に
要する経費</t>
    <rPh sb="0" eb="2">
      <t>ホジョ</t>
    </rPh>
    <rPh sb="2" eb="4">
      <t>ジギョウ</t>
    </rPh>
    <rPh sb="6" eb="7">
      <t>ヨウ</t>
    </rPh>
    <rPh sb="9" eb="11">
      <t>ケイヒ</t>
    </rPh>
    <phoneticPr fontId="1"/>
  </si>
  <si>
    <t>補助金
（Ａ）</t>
    <rPh sb="0" eb="3">
      <t>ホジョキン</t>
    </rPh>
    <phoneticPr fontId="1"/>
  </si>
  <si>
    <r>
      <rPr>
        <sz val="11"/>
        <color theme="1"/>
        <rFont val="ＭＳ 明朝"/>
        <family val="1"/>
        <charset val="128"/>
      </rPr>
      <t>既受領額
（Ｂ</t>
    </r>
    <r>
      <rPr>
        <sz val="11"/>
        <color theme="1"/>
        <rFont val="Century"/>
        <family val="1"/>
      </rPr>
      <t>)</t>
    </r>
    <rPh sb="0" eb="1">
      <t>キ</t>
    </rPh>
    <rPh sb="1" eb="3">
      <t>ジュリョウ</t>
    </rPh>
    <rPh sb="3" eb="4">
      <t>ガク</t>
    </rPh>
    <phoneticPr fontId="1"/>
  </si>
  <si>
    <r>
      <rPr>
        <sz val="11"/>
        <color theme="1"/>
        <rFont val="ＭＳ 明朝"/>
        <family val="1"/>
        <charset val="128"/>
      </rPr>
      <t>今回請求額
（Ｃ</t>
    </r>
    <r>
      <rPr>
        <sz val="11"/>
        <color theme="1"/>
        <rFont val="Century"/>
        <family val="1"/>
      </rPr>
      <t>)</t>
    </r>
    <rPh sb="0" eb="2">
      <t>コンカイ</t>
    </rPh>
    <rPh sb="2" eb="4">
      <t>セイキュウ</t>
    </rPh>
    <rPh sb="4" eb="5">
      <t>ガク</t>
    </rPh>
    <phoneticPr fontId="1"/>
  </si>
  <si>
    <t>残額
(Ａ)-((Ｂ)+(Ｃ))</t>
    <phoneticPr fontId="1"/>
  </si>
  <si>
    <r>
      <rPr>
        <sz val="11"/>
        <color theme="1"/>
        <rFont val="ＭＳ 明朝"/>
        <family val="1"/>
        <charset val="128"/>
      </rPr>
      <t>備　考</t>
    </r>
    <rPh sb="0" eb="1">
      <t>ビ</t>
    </rPh>
    <rPh sb="2" eb="3">
      <t>コウ</t>
    </rPh>
    <phoneticPr fontId="1"/>
  </si>
  <si>
    <t>金　額</t>
    <rPh sb="0" eb="1">
      <t>キン</t>
    </rPh>
    <rPh sb="2" eb="3">
      <t>ガク</t>
    </rPh>
    <phoneticPr fontId="1"/>
  </si>
  <si>
    <r>
      <rPr>
        <sz val="11"/>
        <color theme="1"/>
        <rFont val="ＭＳ 明朝"/>
        <family val="1"/>
        <charset val="128"/>
      </rPr>
      <t xml:space="preserve">出来高
</t>
    </r>
    <r>
      <rPr>
        <sz val="11"/>
        <color theme="1"/>
        <rFont val="Century"/>
        <family val="1"/>
      </rPr>
      <t>(%)</t>
    </r>
    <rPh sb="0" eb="3">
      <t>デキダカ</t>
    </rPh>
    <phoneticPr fontId="1"/>
  </si>
  <si>
    <r>
      <rPr>
        <sz val="11"/>
        <color theme="1"/>
        <rFont val="ＭＳ 明朝"/>
        <family val="1"/>
        <charset val="128"/>
      </rPr>
      <t xml:space="preserve">令和●年
●月●日迄
予定出来高
</t>
    </r>
    <r>
      <rPr>
        <sz val="11"/>
        <color theme="1"/>
        <rFont val="Century"/>
        <family val="1"/>
      </rPr>
      <t>(%)</t>
    </r>
    <rPh sb="0" eb="2">
      <t>レイワ</t>
    </rPh>
    <rPh sb="3" eb="4">
      <t>ネン</t>
    </rPh>
    <rPh sb="6" eb="7">
      <t>ガツ</t>
    </rPh>
    <rPh sb="8" eb="9">
      <t>ニチ</t>
    </rPh>
    <rPh sb="9" eb="10">
      <t>マデ</t>
    </rPh>
    <rPh sb="11" eb="13">
      <t>ヨテイ</t>
    </rPh>
    <rPh sb="13" eb="16">
      <t>デキダカ</t>
    </rPh>
    <phoneticPr fontId="1"/>
  </si>
  <si>
    <r>
      <rPr>
        <sz val="11"/>
        <color theme="1"/>
        <rFont val="ＭＳ 明朝"/>
        <family val="1"/>
        <charset val="128"/>
      </rPr>
      <t>計</t>
    </r>
    <rPh sb="0" eb="1">
      <t>ケイ</t>
    </rPh>
    <phoneticPr fontId="1"/>
  </si>
  <si>
    <t>事業完了予定年月日</t>
    <phoneticPr fontId="1"/>
  </si>
  <si>
    <t>以　　上</t>
    <rPh sb="0" eb="1">
      <t>イ</t>
    </rPh>
    <rPh sb="3" eb="4">
      <t>ウエ</t>
    </rPh>
    <phoneticPr fontId="1"/>
  </si>
  <si>
    <r>
      <rPr>
        <sz val="10"/>
        <color theme="1"/>
        <rFont val="ＭＳ 明朝"/>
        <family val="1"/>
        <charset val="128"/>
      </rPr>
      <t>注</t>
    </r>
    <r>
      <rPr>
        <sz val="10"/>
        <color theme="1"/>
        <rFont val="Century"/>
        <family val="1"/>
      </rPr>
      <t>1:</t>
    </r>
    <rPh sb="0" eb="1">
      <t>チュウ</t>
    </rPh>
    <phoneticPr fontId="1"/>
  </si>
  <si>
    <t>補助事業等により取得した財産等の確認を必要とする場合は、明細書を添付してください。</t>
    <phoneticPr fontId="1"/>
  </si>
  <si>
    <r>
      <rPr>
        <sz val="10"/>
        <color theme="1"/>
        <rFont val="ＭＳ 明朝"/>
        <family val="1"/>
        <charset val="128"/>
      </rPr>
      <t>注</t>
    </r>
    <r>
      <rPr>
        <sz val="10"/>
        <color theme="1"/>
        <rFont val="Century"/>
        <family val="1"/>
      </rPr>
      <t>2:</t>
    </r>
    <rPh sb="0" eb="1">
      <t>チュウ</t>
    </rPh>
    <phoneticPr fontId="1"/>
  </si>
  <si>
    <t>補助事業等の実態に応じて必要な事項を追加することができます。</t>
    <phoneticPr fontId="1"/>
  </si>
  <si>
    <r>
      <rPr>
        <sz val="10"/>
        <color theme="1"/>
        <rFont val="ＭＳ 明朝"/>
        <family val="1"/>
        <charset val="128"/>
      </rPr>
      <t>注</t>
    </r>
    <r>
      <rPr>
        <sz val="10"/>
        <color theme="1"/>
        <rFont val="Century"/>
        <family val="1"/>
      </rPr>
      <t>3:</t>
    </r>
    <rPh sb="0" eb="1">
      <t>チュウ</t>
    </rPh>
    <phoneticPr fontId="1"/>
  </si>
  <si>
    <r>
      <rPr>
        <sz val="10"/>
        <color theme="1"/>
        <rFont val="ＭＳ Ｐ明朝"/>
        <family val="1"/>
        <charset val="128"/>
      </rPr>
      <t>「区分」の欄には、様式第１号の別添</t>
    </r>
    <r>
      <rPr>
        <sz val="10"/>
        <color theme="1"/>
        <rFont val="Century"/>
        <family val="1"/>
      </rPr>
      <t>2</t>
    </r>
    <r>
      <rPr>
        <sz val="10"/>
        <color theme="1"/>
        <rFont val="ＭＳ Ｐ明朝"/>
        <family val="1"/>
        <charset val="128"/>
      </rPr>
      <t>「Ⅱ経費の配分及び負担区分」に記載された事項について記載してください。</t>
    </r>
    <phoneticPr fontId="1"/>
  </si>
  <si>
    <r>
      <rPr>
        <sz val="16"/>
        <color theme="1"/>
        <rFont val="ＭＳ 明朝"/>
        <family val="1"/>
        <charset val="128"/>
      </rPr>
      <t>遂行状況報告書</t>
    </r>
    <phoneticPr fontId="1"/>
  </si>
  <si>
    <r>
      <rPr>
        <sz val="11"/>
        <color theme="1"/>
        <rFont val="ＭＳ 明朝"/>
        <family val="1"/>
        <charset val="128"/>
      </rPr>
      <t>　令和</t>
    </r>
    <r>
      <rPr>
        <sz val="11"/>
        <color theme="1"/>
        <rFont val="Century"/>
        <family val="1"/>
      </rPr>
      <t>3</t>
    </r>
    <r>
      <rPr>
        <sz val="11"/>
        <color theme="1"/>
        <rFont val="ＭＳ 明朝"/>
        <family val="1"/>
        <charset val="128"/>
      </rPr>
      <t>年〇〇月〇〇日付</t>
    </r>
    <r>
      <rPr>
        <sz val="11"/>
        <color theme="1"/>
        <rFont val="Century"/>
        <family val="1"/>
      </rPr>
      <t>AFA</t>
    </r>
    <r>
      <rPr>
        <sz val="11"/>
        <color theme="1"/>
        <rFont val="ＭＳ 明朝"/>
        <family val="1"/>
        <charset val="128"/>
      </rPr>
      <t>〇〇〇〇の分野・テーマ別海外販路開拓支援強化事業補助金の交付決定通知のありました事業について、</t>
    </r>
    <phoneticPr fontId="1"/>
  </si>
  <si>
    <r>
      <rPr>
        <sz val="11"/>
        <color theme="1"/>
        <rFont val="ＭＳ 明朝"/>
        <family val="1"/>
        <charset val="128"/>
      </rPr>
      <t>分野・テーマ別海外販路開拓支援強化事業実施要領第５の４の規定に基づき、その遂行状況　</t>
    </r>
    <r>
      <rPr>
        <sz val="11"/>
        <color theme="1"/>
        <rFont val="Century"/>
        <family val="1"/>
      </rPr>
      <t>(</t>
    </r>
    <r>
      <rPr>
        <sz val="11"/>
        <color theme="1"/>
        <rFont val="ＭＳ 明朝"/>
        <family val="1"/>
        <charset val="128"/>
      </rPr>
      <t>令和</t>
    </r>
    <r>
      <rPr>
        <sz val="11"/>
        <color theme="1"/>
        <rFont val="Century"/>
        <family val="1"/>
      </rPr>
      <t>3</t>
    </r>
    <r>
      <rPr>
        <sz val="11"/>
        <color theme="1"/>
        <rFont val="ＭＳ 明朝"/>
        <family val="1"/>
        <charset val="128"/>
      </rPr>
      <t>年</t>
    </r>
    <r>
      <rPr>
        <sz val="11"/>
        <color theme="1"/>
        <rFont val="Century"/>
        <family val="1"/>
      </rPr>
      <t>12</t>
    </r>
    <r>
      <rPr>
        <sz val="11"/>
        <color theme="1"/>
        <rFont val="ＭＳ 明朝"/>
        <family val="1"/>
        <charset val="128"/>
      </rPr>
      <t>月末日現在）を下記のとおり報告します。</t>
    </r>
    <phoneticPr fontId="1"/>
  </si>
  <si>
    <r>
      <rPr>
        <sz val="11"/>
        <color theme="1"/>
        <rFont val="ＭＳ 明朝"/>
        <family val="1"/>
        <charset val="128"/>
      </rPr>
      <t>単位（円）</t>
    </r>
    <phoneticPr fontId="1"/>
  </si>
  <si>
    <r>
      <rPr>
        <sz val="11"/>
        <color theme="1"/>
        <rFont val="ＭＳ 明朝"/>
        <family val="1"/>
        <charset val="128"/>
      </rPr>
      <t>活動</t>
    </r>
    <rPh sb="0" eb="2">
      <t>カツドウ</t>
    </rPh>
    <phoneticPr fontId="1"/>
  </si>
  <si>
    <r>
      <rPr>
        <sz val="11"/>
        <color theme="1"/>
        <rFont val="ＭＳ 明朝"/>
        <family val="1"/>
        <charset val="128"/>
      </rPr>
      <t>補助金</t>
    </r>
    <rPh sb="0" eb="3">
      <t>ホジョキン</t>
    </rPh>
    <phoneticPr fontId="1"/>
  </si>
  <si>
    <r>
      <rPr>
        <sz val="11"/>
        <color theme="1"/>
        <rFont val="ＭＳ 明朝"/>
        <family val="1"/>
        <charset val="128"/>
      </rPr>
      <t>事業の遂行状況（令和</t>
    </r>
    <r>
      <rPr>
        <sz val="11"/>
        <color theme="1"/>
        <rFont val="Century"/>
        <family val="1"/>
      </rPr>
      <t>3</t>
    </r>
    <r>
      <rPr>
        <sz val="11"/>
        <color theme="1"/>
        <rFont val="ＭＳ 明朝"/>
        <family val="1"/>
        <charset val="128"/>
      </rPr>
      <t>年</t>
    </r>
    <r>
      <rPr>
        <sz val="11"/>
        <color theme="1"/>
        <rFont val="Century"/>
        <family val="1"/>
      </rPr>
      <t>12</t>
    </r>
    <r>
      <rPr>
        <sz val="11"/>
        <color theme="1"/>
        <rFont val="ＭＳ 明朝"/>
        <family val="1"/>
        <charset val="128"/>
      </rPr>
      <t>月末日現在）</t>
    </r>
    <rPh sb="0" eb="2">
      <t>ジギョウ</t>
    </rPh>
    <rPh sb="3" eb="5">
      <t>スイコウ</t>
    </rPh>
    <rPh sb="5" eb="7">
      <t>ジョウキョウ</t>
    </rPh>
    <rPh sb="8" eb="10">
      <t>レイワ</t>
    </rPh>
    <rPh sb="11" eb="12">
      <t>ネン</t>
    </rPh>
    <rPh sb="14" eb="15">
      <t>ガツ</t>
    </rPh>
    <rPh sb="15" eb="17">
      <t>マツジツ</t>
    </rPh>
    <rPh sb="17" eb="19">
      <t>ゲンザイ</t>
    </rPh>
    <phoneticPr fontId="1"/>
  </si>
  <si>
    <t>令和3年12月末日までに完了したもの</t>
    <rPh sb="0" eb="2">
      <t>レイワ</t>
    </rPh>
    <rPh sb="3" eb="4">
      <t>ネン</t>
    </rPh>
    <rPh sb="6" eb="7">
      <t>ガツ</t>
    </rPh>
    <rPh sb="7" eb="9">
      <t>マツジツ</t>
    </rPh>
    <rPh sb="12" eb="14">
      <t>カンリョウ</t>
    </rPh>
    <phoneticPr fontId="1"/>
  </si>
  <si>
    <r>
      <rPr>
        <sz val="11"/>
        <color theme="1"/>
        <rFont val="ＭＳ 明朝"/>
        <family val="1"/>
        <charset val="128"/>
      </rPr>
      <t>令和４年１月１日以降に実施するもの</t>
    </r>
    <rPh sb="0" eb="2">
      <t>レイワ</t>
    </rPh>
    <rPh sb="3" eb="4">
      <t>ネン</t>
    </rPh>
    <rPh sb="5" eb="6">
      <t>ガツ</t>
    </rPh>
    <rPh sb="7" eb="8">
      <t>ニチ</t>
    </rPh>
    <rPh sb="8" eb="10">
      <t>イコウ</t>
    </rPh>
    <rPh sb="11" eb="13">
      <t>ジッシ</t>
    </rPh>
    <phoneticPr fontId="1"/>
  </si>
  <si>
    <r>
      <rPr>
        <sz val="11"/>
        <color theme="1"/>
        <rFont val="ＭＳ 明朝"/>
        <family val="1"/>
        <charset val="128"/>
      </rPr>
      <t>金額
（補助金）</t>
    </r>
    <rPh sb="0" eb="2">
      <t>キンガク</t>
    </rPh>
    <rPh sb="4" eb="7">
      <t>ホジョキン</t>
    </rPh>
    <phoneticPr fontId="1"/>
  </si>
  <si>
    <r>
      <rPr>
        <sz val="11"/>
        <color theme="1"/>
        <rFont val="ＭＳ 明朝"/>
        <family val="1"/>
        <charset val="128"/>
      </rPr>
      <t>事業完了予定
年月日</t>
    </r>
    <rPh sb="0" eb="2">
      <t>ジギョウ</t>
    </rPh>
    <rPh sb="2" eb="4">
      <t>カンリョウ</t>
    </rPh>
    <rPh sb="4" eb="6">
      <t>ヨテイ</t>
    </rPh>
    <rPh sb="7" eb="10">
      <t>ネンガッピ</t>
    </rPh>
    <phoneticPr fontId="1"/>
  </si>
  <si>
    <r>
      <rPr>
        <sz val="11"/>
        <color theme="1"/>
        <rFont val="ＭＳ 明朝"/>
        <family val="1"/>
        <charset val="128"/>
      </rPr>
      <t>事業費</t>
    </r>
    <rPh sb="0" eb="3">
      <t>ジギョウヒ</t>
    </rPh>
    <phoneticPr fontId="1"/>
  </si>
  <si>
    <r>
      <rPr>
        <sz val="11"/>
        <color theme="1"/>
        <rFont val="ＭＳ 明朝"/>
        <family val="1"/>
        <charset val="128"/>
      </rPr>
      <t>金額
（事業費）</t>
    </r>
    <rPh sb="0" eb="2">
      <t>キンガク</t>
    </rPh>
    <rPh sb="4" eb="7">
      <t>ジギョウヒ</t>
    </rPh>
    <phoneticPr fontId="1"/>
  </si>
  <si>
    <r>
      <rPr>
        <sz val="10"/>
        <color theme="1"/>
        <rFont val="ＭＳ 明朝"/>
        <family val="1"/>
        <charset val="128"/>
      </rPr>
      <t>「補助金」「事業費」の欄には、出来高を金額に換算した額を記載してください。</t>
    </r>
    <rPh sb="1" eb="4">
      <t>ホジョキン</t>
    </rPh>
    <phoneticPr fontId="1"/>
  </si>
  <si>
    <t>以　　　上</t>
    <rPh sb="0" eb="1">
      <t>イ</t>
    </rPh>
    <rPh sb="4" eb="5">
      <t>ウエ</t>
    </rPh>
    <phoneticPr fontId="1"/>
  </si>
  <si>
    <t>分野・テーマ別の海外販路開拓等への支援強化事業遂行状況兼概算払請求書</t>
    <phoneticPr fontId="1"/>
  </si>
  <si>
    <r>
      <rPr>
        <sz val="16"/>
        <color theme="1"/>
        <rFont val="ＭＳ 明朝"/>
        <family val="1"/>
        <charset val="128"/>
      </rPr>
      <t>独立行政法人日本貿易振興機構理事長　殿</t>
    </r>
    <rPh sb="0" eb="2">
      <t>ドクリツ</t>
    </rPh>
    <rPh sb="2" eb="4">
      <t>ギョウセイ</t>
    </rPh>
    <rPh sb="4" eb="6">
      <t>ホウジン</t>
    </rPh>
    <rPh sb="6" eb="8">
      <t>ニホン</t>
    </rPh>
    <rPh sb="8" eb="10">
      <t>ボウエキ</t>
    </rPh>
    <rPh sb="10" eb="12">
      <t>シンコウ</t>
    </rPh>
    <rPh sb="12" eb="14">
      <t>キコウ</t>
    </rPh>
    <rPh sb="14" eb="17">
      <t>リジチョウ</t>
    </rPh>
    <rPh sb="18" eb="19">
      <t>ドノ</t>
    </rPh>
    <phoneticPr fontId="1"/>
  </si>
  <si>
    <r>
      <rPr>
        <sz val="12"/>
        <color theme="1"/>
        <rFont val="ＭＳ 明朝"/>
        <family val="1"/>
        <charset val="128"/>
      </rPr>
      <t>所在地</t>
    </r>
    <phoneticPr fontId="1"/>
  </si>
  <si>
    <r>
      <rPr>
        <sz val="12"/>
        <color theme="1"/>
        <rFont val="ＭＳ 明朝"/>
        <family val="1"/>
        <charset val="128"/>
      </rPr>
      <t>事</t>
    </r>
    <r>
      <rPr>
        <sz val="12"/>
        <color theme="1"/>
        <rFont val="Century"/>
        <family val="1"/>
      </rPr>
      <t xml:space="preserve"> </t>
    </r>
    <r>
      <rPr>
        <sz val="12"/>
        <color theme="1"/>
        <rFont val="ＭＳ 明朝"/>
        <family val="1"/>
        <charset val="128"/>
      </rPr>
      <t>業</t>
    </r>
    <r>
      <rPr>
        <sz val="12"/>
        <color theme="1"/>
        <rFont val="Century"/>
        <family val="1"/>
      </rPr>
      <t xml:space="preserve"> </t>
    </r>
    <r>
      <rPr>
        <sz val="12"/>
        <color theme="1"/>
        <rFont val="ＭＳ 明朝"/>
        <family val="1"/>
        <charset val="128"/>
      </rPr>
      <t>者</t>
    </r>
    <r>
      <rPr>
        <sz val="12"/>
        <color theme="1"/>
        <rFont val="Century"/>
        <family val="1"/>
      </rPr>
      <t xml:space="preserve"> </t>
    </r>
    <r>
      <rPr>
        <sz val="12"/>
        <color theme="1"/>
        <rFont val="ＭＳ 明朝"/>
        <family val="1"/>
        <charset val="128"/>
      </rPr>
      <t>名</t>
    </r>
    <phoneticPr fontId="1"/>
  </si>
  <si>
    <r>
      <rPr>
        <sz val="11"/>
        <color theme="1"/>
        <rFont val="ＭＳ 明朝"/>
        <family val="1"/>
        <charset val="128"/>
      </rPr>
      <t>　令和３年〇〇月〇〇日付</t>
    </r>
    <r>
      <rPr>
        <sz val="11"/>
        <color theme="1"/>
        <rFont val="Century"/>
        <family val="1"/>
      </rPr>
      <t>AFA</t>
    </r>
    <r>
      <rPr>
        <sz val="11"/>
        <color theme="1"/>
        <rFont val="ＭＳ 明朝"/>
        <family val="1"/>
        <charset val="128"/>
      </rPr>
      <t>〇〇〇〇の分野・テーマ別海外販路開拓支援強化事業補助金の交付決定通知のありました事業について、分野・テーマ別海外販路開拓支援強化事業</t>
    </r>
    <phoneticPr fontId="1"/>
  </si>
  <si>
    <r>
      <rPr>
        <sz val="11"/>
        <color theme="1"/>
        <rFont val="ＭＳ 明朝"/>
        <family val="1"/>
        <charset val="128"/>
      </rPr>
      <t>実施要領第５の４の規定に基づき、その遂行状況　</t>
    </r>
    <r>
      <rPr>
        <sz val="11"/>
        <color theme="1"/>
        <rFont val="Century"/>
        <family val="1"/>
      </rPr>
      <t>(</t>
    </r>
    <r>
      <rPr>
        <sz val="11"/>
        <color theme="1"/>
        <rFont val="ＭＳ 明朝"/>
        <family val="1"/>
        <charset val="128"/>
      </rPr>
      <t>令和３年</t>
    </r>
    <r>
      <rPr>
        <sz val="11"/>
        <color theme="1"/>
        <rFont val="Century"/>
        <family val="1"/>
      </rPr>
      <t>12</t>
    </r>
    <r>
      <rPr>
        <sz val="11"/>
        <color theme="1"/>
        <rFont val="ＭＳ 明朝"/>
        <family val="1"/>
        <charset val="128"/>
      </rPr>
      <t>月末日現在）を下記のとおり報告し、併せて金○○円を概算払によって交付されたく請求します。</t>
    </r>
    <phoneticPr fontId="1"/>
  </si>
  <si>
    <r>
      <rPr>
        <sz val="11"/>
        <color theme="1"/>
        <rFont val="ＭＳ 明朝"/>
        <family val="1"/>
        <charset val="128"/>
      </rPr>
      <t>活動・取組</t>
    </r>
    <rPh sb="0" eb="2">
      <t>カツドウ</t>
    </rPh>
    <rPh sb="3" eb="5">
      <t>トリクミ</t>
    </rPh>
    <phoneticPr fontId="1"/>
  </si>
  <si>
    <t>補助事業に要する経費</t>
    <rPh sb="0" eb="4">
      <t>ホジョジギョウ</t>
    </rPh>
    <rPh sb="5" eb="6">
      <t>ヨウ</t>
    </rPh>
    <rPh sb="8" eb="10">
      <t>ケイヒ</t>
    </rPh>
    <phoneticPr fontId="1"/>
  </si>
  <si>
    <r>
      <t xml:space="preserve">
</t>
    </r>
    <r>
      <rPr>
        <sz val="11"/>
        <color theme="1"/>
        <rFont val="ＭＳ 明朝"/>
        <family val="1"/>
        <charset val="128"/>
      </rPr>
      <t>補助金
（Ａ）</t>
    </r>
    <rPh sb="1" eb="4">
      <t>ホジョキン</t>
    </rPh>
    <phoneticPr fontId="1"/>
  </si>
  <si>
    <r>
      <rPr>
        <sz val="11"/>
        <color theme="1"/>
        <rFont val="ＭＳ 明朝"/>
        <family val="1"/>
        <charset val="128"/>
      </rPr>
      <t>既受領額
（Ｂ）</t>
    </r>
    <rPh sb="0" eb="1">
      <t>キ</t>
    </rPh>
    <rPh sb="1" eb="3">
      <t>ジュリョウ</t>
    </rPh>
    <rPh sb="3" eb="4">
      <t>ガク</t>
    </rPh>
    <phoneticPr fontId="1"/>
  </si>
  <si>
    <r>
      <rPr>
        <sz val="11"/>
        <color theme="1"/>
        <rFont val="ＭＳ 明朝"/>
        <family val="1"/>
        <charset val="128"/>
      </rPr>
      <t>遂行状況
報告</t>
    </r>
    <phoneticPr fontId="1"/>
  </si>
  <si>
    <r>
      <rPr>
        <sz val="11"/>
        <color theme="1"/>
        <rFont val="ＭＳ 明朝"/>
        <family val="1"/>
        <charset val="128"/>
      </rPr>
      <t>今回請求額
（Ｃ）</t>
    </r>
    <rPh sb="0" eb="2">
      <t>コンカイ</t>
    </rPh>
    <rPh sb="2" eb="4">
      <t>セイキュウ</t>
    </rPh>
    <rPh sb="4" eb="5">
      <t>ガク</t>
    </rPh>
    <phoneticPr fontId="1"/>
  </si>
  <si>
    <r>
      <rPr>
        <sz val="11"/>
        <color theme="1"/>
        <rFont val="ＭＳ 明朝"/>
        <family val="1"/>
        <charset val="128"/>
      </rPr>
      <t>残額
（Ａ</t>
    </r>
    <r>
      <rPr>
        <sz val="11"/>
        <color theme="1"/>
        <rFont val="Century"/>
        <family val="1"/>
      </rPr>
      <t>)</t>
    </r>
    <r>
      <rPr>
        <sz val="11"/>
        <color theme="1"/>
        <rFont val="ＭＳ 明朝"/>
        <family val="1"/>
        <charset val="128"/>
      </rPr>
      <t>－</t>
    </r>
    <r>
      <rPr>
        <sz val="11"/>
        <color theme="1"/>
        <rFont val="Century"/>
        <family val="1"/>
      </rPr>
      <t>((</t>
    </r>
    <r>
      <rPr>
        <sz val="11"/>
        <color theme="1"/>
        <rFont val="ＭＳ 明朝"/>
        <family val="1"/>
        <charset val="128"/>
      </rPr>
      <t>Ｂ</t>
    </r>
    <r>
      <rPr>
        <sz val="11"/>
        <color theme="1"/>
        <rFont val="Century"/>
        <family val="1"/>
      </rPr>
      <t>)+</t>
    </r>
    <r>
      <rPr>
        <sz val="11"/>
        <color theme="1"/>
        <rFont val="ＭＳ 明朝"/>
        <family val="1"/>
        <charset val="128"/>
      </rPr>
      <t>Ｃ</t>
    </r>
    <r>
      <rPr>
        <sz val="11"/>
        <color theme="1"/>
        <rFont val="Century"/>
        <family val="1"/>
      </rPr>
      <t>))</t>
    </r>
    <rPh sb="0" eb="2">
      <t>ザンガク</t>
    </rPh>
    <phoneticPr fontId="1"/>
  </si>
  <si>
    <r>
      <rPr>
        <sz val="11"/>
        <color theme="1"/>
        <rFont val="ＭＳ 明朝"/>
        <family val="1"/>
        <charset val="128"/>
      </rPr>
      <t>金額</t>
    </r>
    <rPh sb="0" eb="2">
      <t>キンガク</t>
    </rPh>
    <phoneticPr fontId="1"/>
  </si>
  <si>
    <r>
      <rPr>
        <sz val="11"/>
        <color theme="1"/>
        <rFont val="ＭＳ 明朝"/>
        <family val="1"/>
        <charset val="128"/>
      </rPr>
      <t>令和</t>
    </r>
    <r>
      <rPr>
        <sz val="11"/>
        <color theme="1"/>
        <rFont val="Century"/>
        <family val="1"/>
      </rPr>
      <t>3</t>
    </r>
    <r>
      <rPr>
        <sz val="11"/>
        <color theme="1"/>
        <rFont val="ＭＳ 明朝"/>
        <family val="1"/>
        <charset val="128"/>
      </rPr>
      <t>年</t>
    </r>
    <r>
      <rPr>
        <sz val="11"/>
        <color theme="1"/>
        <rFont val="Century"/>
        <family val="1"/>
      </rPr>
      <t>12</t>
    </r>
    <r>
      <rPr>
        <sz val="11"/>
        <color theme="1"/>
        <rFont val="ＭＳ 明朝"/>
        <family val="1"/>
        <charset val="128"/>
      </rPr>
      <t>月末日の出来高</t>
    </r>
    <r>
      <rPr>
        <sz val="11"/>
        <color theme="1"/>
        <rFont val="Century"/>
        <family val="1"/>
      </rPr>
      <t>(%)</t>
    </r>
    <phoneticPr fontId="1"/>
  </si>
  <si>
    <r>
      <rPr>
        <sz val="11"/>
        <color theme="1"/>
        <rFont val="ＭＳ 明朝"/>
        <family val="1"/>
        <charset val="128"/>
      </rPr>
      <t>令和</t>
    </r>
    <r>
      <rPr>
        <sz val="11"/>
        <color theme="1"/>
        <rFont val="Century"/>
        <family val="1"/>
      </rPr>
      <t>4</t>
    </r>
    <r>
      <rPr>
        <sz val="11"/>
        <color theme="1"/>
        <rFont val="ＭＳ 明朝"/>
        <family val="1"/>
        <charset val="128"/>
      </rPr>
      <t>年〇月〇日迄予定出来高</t>
    </r>
    <r>
      <rPr>
        <sz val="11"/>
        <color theme="1"/>
        <rFont val="Century"/>
        <family val="1"/>
      </rPr>
      <t>(%)</t>
    </r>
    <rPh sb="0" eb="2">
      <t>レイワ</t>
    </rPh>
    <rPh sb="3" eb="4">
      <t>ネン</t>
    </rPh>
    <rPh sb="5" eb="6">
      <t>ガツ</t>
    </rPh>
    <rPh sb="7" eb="9">
      <t>ニチマデ</t>
    </rPh>
    <rPh sb="9" eb="11">
      <t>ヨテイ</t>
    </rPh>
    <rPh sb="11" eb="14">
      <t>デキダカ</t>
    </rPh>
    <phoneticPr fontId="1"/>
  </si>
  <si>
    <r>
      <rPr>
        <sz val="11"/>
        <color theme="1"/>
        <rFont val="ＭＳ 明朝"/>
        <family val="1"/>
        <charset val="128"/>
      </rPr>
      <t>事業完了予定年月日</t>
    </r>
    <phoneticPr fontId="1"/>
  </si>
  <si>
    <r>
      <rPr>
        <sz val="11"/>
        <color theme="1"/>
        <rFont val="ＭＳ 明朝"/>
        <family val="1"/>
        <charset val="128"/>
      </rPr>
      <t>注</t>
    </r>
    <r>
      <rPr>
        <sz val="11"/>
        <color theme="1"/>
        <rFont val="Century"/>
        <family val="1"/>
      </rPr>
      <t>1</t>
    </r>
    <rPh sb="0" eb="1">
      <t>チュウ</t>
    </rPh>
    <phoneticPr fontId="1"/>
  </si>
  <si>
    <r>
      <rPr>
        <sz val="11"/>
        <color theme="1"/>
        <rFont val="ＭＳ 明朝"/>
        <family val="1"/>
        <charset val="128"/>
      </rPr>
      <t>「補助金」「事業費」の欄には、出来高を金額に換算した額を記載してください。</t>
    </r>
    <rPh sb="1" eb="4">
      <t>ホジョキン</t>
    </rPh>
    <phoneticPr fontId="1"/>
  </si>
  <si>
    <r>
      <rPr>
        <sz val="11"/>
        <color theme="1"/>
        <rFont val="ＭＳ 明朝"/>
        <family val="1"/>
        <charset val="128"/>
      </rPr>
      <t>様式第６号</t>
    </r>
    <phoneticPr fontId="1"/>
  </si>
  <si>
    <r>
      <rPr>
        <u/>
        <sz val="11"/>
        <color theme="10"/>
        <rFont val="ＭＳ 明朝"/>
        <family val="1"/>
        <charset val="128"/>
      </rPr>
      <t>Ⅰ</t>
    </r>
    <r>
      <rPr>
        <u/>
        <sz val="11"/>
        <color theme="10"/>
        <rFont val="Century"/>
        <family val="1"/>
      </rPr>
      <t>.</t>
    </r>
    <r>
      <rPr>
        <u/>
        <sz val="11"/>
        <color theme="10"/>
        <rFont val="ＭＳ 明朝"/>
        <family val="1"/>
        <charset val="128"/>
      </rPr>
      <t>事業実施報告書</t>
    </r>
    <rPh sb="2" eb="4">
      <t>ジギョウ</t>
    </rPh>
    <rPh sb="4" eb="6">
      <t>ジッシ</t>
    </rPh>
    <rPh sb="6" eb="9">
      <t>ホウコクショ</t>
    </rPh>
    <phoneticPr fontId="1"/>
  </si>
  <si>
    <r>
      <rPr>
        <u/>
        <sz val="11"/>
        <color theme="10"/>
        <rFont val="ＭＳ 明朝"/>
        <family val="1"/>
        <charset val="128"/>
      </rPr>
      <t>事業実施者の概要　（申請時提出のもの　様式１別添１－１）</t>
    </r>
    <rPh sb="0" eb="2">
      <t>ジギョウ</t>
    </rPh>
    <rPh sb="2" eb="4">
      <t>ジッシ</t>
    </rPh>
    <rPh sb="4" eb="5">
      <t>シャ</t>
    </rPh>
    <rPh sb="6" eb="8">
      <t>ガイヨウ</t>
    </rPh>
    <rPh sb="10" eb="13">
      <t>シンセイジ</t>
    </rPh>
    <rPh sb="13" eb="15">
      <t>テイシュツ</t>
    </rPh>
    <rPh sb="19" eb="21">
      <t>ヨウシキ</t>
    </rPh>
    <rPh sb="22" eb="24">
      <t>ベッテン</t>
    </rPh>
    <phoneticPr fontId="1"/>
  </si>
  <si>
    <r>
      <rPr>
        <u/>
        <sz val="11"/>
        <color theme="10"/>
        <rFont val="ＭＳ 明朝"/>
        <family val="1"/>
        <charset val="128"/>
      </rPr>
      <t>申請事業の目的　　（申請時提出のもの　様式１別添１－２）</t>
    </r>
    <rPh sb="0" eb="2">
      <t>シンセイ</t>
    </rPh>
    <rPh sb="2" eb="4">
      <t>ジギョウ</t>
    </rPh>
    <rPh sb="5" eb="7">
      <t>モクテキ</t>
    </rPh>
    <phoneticPr fontId="1"/>
  </si>
  <si>
    <r>
      <rPr>
        <u/>
        <sz val="11"/>
        <color theme="10"/>
        <rFont val="ＭＳ 明朝"/>
        <family val="1"/>
        <charset val="128"/>
      </rPr>
      <t>申請事業の実施体制（申請時提出のもの　様式１別添１－３）</t>
    </r>
    <rPh sb="0" eb="2">
      <t>シンセイ</t>
    </rPh>
    <rPh sb="2" eb="4">
      <t>ジギョウ</t>
    </rPh>
    <rPh sb="5" eb="7">
      <t>ジッシ</t>
    </rPh>
    <rPh sb="7" eb="9">
      <t>タイセイ</t>
    </rPh>
    <phoneticPr fontId="1"/>
  </si>
  <si>
    <r>
      <rPr>
        <u/>
        <sz val="11"/>
        <color theme="10"/>
        <rFont val="ＭＳ 明朝"/>
        <family val="1"/>
        <charset val="128"/>
      </rPr>
      <t>申請事業の実施結果</t>
    </r>
    <rPh sb="0" eb="2">
      <t>シンセイ</t>
    </rPh>
    <rPh sb="2" eb="4">
      <t>ジギョウ</t>
    </rPh>
    <rPh sb="5" eb="7">
      <t>ジッシ</t>
    </rPh>
    <rPh sb="7" eb="9">
      <t>ケッカ</t>
    </rPh>
    <phoneticPr fontId="1"/>
  </si>
  <si>
    <r>
      <rPr>
        <sz val="11"/>
        <color theme="1"/>
        <rFont val="ＭＳ 明朝"/>
        <family val="1"/>
        <charset val="128"/>
      </rPr>
      <t>（輸出重点品目の総合プロデュースマーケティング支援）</t>
    </r>
    <phoneticPr fontId="1"/>
  </si>
  <si>
    <r>
      <rPr>
        <u/>
        <sz val="11"/>
        <color theme="10"/>
        <rFont val="ＭＳ 明朝"/>
        <family val="1"/>
        <charset val="128"/>
      </rPr>
      <t>事業実施のスケジュール</t>
    </r>
    <rPh sb="0" eb="2">
      <t>ジギョウ</t>
    </rPh>
    <rPh sb="2" eb="4">
      <t>ジッシ</t>
    </rPh>
    <phoneticPr fontId="1"/>
  </si>
  <si>
    <r>
      <rPr>
        <u/>
        <sz val="11"/>
        <color theme="10"/>
        <rFont val="ＭＳ 明朝"/>
        <family val="1"/>
        <charset val="128"/>
      </rPr>
      <t>事業経費内訳（輸出重点品目の総合プロデュースマーケティング支援）</t>
    </r>
    <rPh sb="0" eb="2">
      <t>ジギョウ</t>
    </rPh>
    <rPh sb="2" eb="4">
      <t>ケイヒ</t>
    </rPh>
    <rPh sb="4" eb="6">
      <t>ウチワケ</t>
    </rPh>
    <rPh sb="7" eb="9">
      <t>ユシュツ</t>
    </rPh>
    <rPh sb="9" eb="11">
      <t>ジュウテン</t>
    </rPh>
    <rPh sb="11" eb="13">
      <t>ヒンモク</t>
    </rPh>
    <rPh sb="14" eb="16">
      <t>ソウゴウ</t>
    </rPh>
    <rPh sb="29" eb="31">
      <t>シエン</t>
    </rPh>
    <phoneticPr fontId="1"/>
  </si>
  <si>
    <r>
      <rPr>
        <u/>
        <sz val="11"/>
        <color theme="10"/>
        <rFont val="ＭＳ 明朝"/>
        <family val="1"/>
        <charset val="128"/>
      </rPr>
      <t>別紙２</t>
    </r>
    <rPh sb="0" eb="2">
      <t>ベッシ</t>
    </rPh>
    <phoneticPr fontId="1"/>
  </si>
  <si>
    <r>
      <rPr>
        <u/>
        <sz val="11"/>
        <color theme="10"/>
        <rFont val="ＭＳ 明朝"/>
        <family val="1"/>
        <charset val="128"/>
      </rPr>
      <t>収益報告書</t>
    </r>
    <rPh sb="0" eb="2">
      <t>シュウエキ</t>
    </rPh>
    <rPh sb="2" eb="5">
      <t>ホウコクショ</t>
    </rPh>
    <phoneticPr fontId="1"/>
  </si>
  <si>
    <r>
      <rPr>
        <sz val="11"/>
        <rFont val="ＭＳ 明朝"/>
        <family val="1"/>
        <charset val="128"/>
      </rPr>
      <t>（報告事項が無い場合には作成不要です）</t>
    </r>
    <rPh sb="1" eb="3">
      <t>ホウコク</t>
    </rPh>
    <rPh sb="3" eb="5">
      <t>ジコウ</t>
    </rPh>
    <rPh sb="6" eb="7">
      <t>ナ</t>
    </rPh>
    <rPh sb="8" eb="10">
      <t>バアイ</t>
    </rPh>
    <rPh sb="12" eb="14">
      <t>サクセイ</t>
    </rPh>
    <rPh sb="14" eb="16">
      <t>フヨウ</t>
    </rPh>
    <phoneticPr fontId="1"/>
  </si>
  <si>
    <r>
      <rPr>
        <u/>
        <sz val="11"/>
        <color theme="10"/>
        <rFont val="ＭＳ 明朝"/>
        <family val="1"/>
        <charset val="128"/>
      </rPr>
      <t>Ⅱ．事業実施交付金報告書</t>
    </r>
    <rPh sb="2" eb="4">
      <t>ジギョウ</t>
    </rPh>
    <rPh sb="4" eb="6">
      <t>ジッシ</t>
    </rPh>
    <rPh sb="6" eb="9">
      <t>コウフキン</t>
    </rPh>
    <rPh sb="9" eb="12">
      <t>ホウコクショ</t>
    </rPh>
    <phoneticPr fontId="1"/>
  </si>
  <si>
    <r>
      <rPr>
        <sz val="11"/>
        <color theme="1"/>
        <rFont val="ＭＳ 明朝"/>
        <family val="1"/>
        <charset val="128"/>
      </rPr>
      <t>補助金の交付予定額と事業費の負担区分</t>
    </r>
    <rPh sb="0" eb="3">
      <t>ホジョキン</t>
    </rPh>
    <rPh sb="4" eb="6">
      <t>コウフ</t>
    </rPh>
    <rPh sb="6" eb="8">
      <t>ヨテイ</t>
    </rPh>
    <rPh sb="8" eb="9">
      <t>ガク</t>
    </rPh>
    <rPh sb="10" eb="13">
      <t>ジギョウヒ</t>
    </rPh>
    <rPh sb="14" eb="16">
      <t>フタン</t>
    </rPh>
    <rPh sb="16" eb="18">
      <t>クブン</t>
    </rPh>
    <phoneticPr fontId="1"/>
  </si>
  <si>
    <r>
      <rPr>
        <sz val="11"/>
        <color theme="1"/>
        <rFont val="ＭＳ 明朝"/>
        <family val="1"/>
        <charset val="128"/>
      </rPr>
      <t>補助事業の交付予定額と経費内訳</t>
    </r>
    <phoneticPr fontId="1"/>
  </si>
  <si>
    <r>
      <rPr>
        <sz val="11"/>
        <color theme="1"/>
        <rFont val="ＭＳ 明朝"/>
        <family val="1"/>
        <charset val="128"/>
      </rPr>
      <t>補助事業の完了年月日</t>
    </r>
    <rPh sb="0" eb="2">
      <t>ホジョ</t>
    </rPh>
    <rPh sb="2" eb="4">
      <t>ジギョウ</t>
    </rPh>
    <rPh sb="5" eb="7">
      <t>カンリョウ</t>
    </rPh>
    <rPh sb="7" eb="10">
      <t>ネンガッピ</t>
    </rPh>
    <phoneticPr fontId="1"/>
  </si>
  <si>
    <r>
      <rPr>
        <sz val="12"/>
        <rFont val="ＭＳ 明朝"/>
        <family val="1"/>
        <charset val="128"/>
      </rPr>
      <t>名　　　　称</t>
    </r>
    <rPh sb="0" eb="1">
      <t>メイ</t>
    </rPh>
    <rPh sb="5" eb="6">
      <t>ショウ</t>
    </rPh>
    <phoneticPr fontId="1"/>
  </si>
  <si>
    <t>分野・テーマ別の海外販路開拓等への支援強化事業の事業実施報告について</t>
    <rPh sb="0" eb="2">
      <t>ブンヤ</t>
    </rPh>
    <rPh sb="6" eb="7">
      <t>ベツ</t>
    </rPh>
    <rPh sb="8" eb="10">
      <t>カイガイ</t>
    </rPh>
    <rPh sb="10" eb="12">
      <t>ハンロ</t>
    </rPh>
    <rPh sb="12" eb="14">
      <t>カイタク</t>
    </rPh>
    <rPh sb="14" eb="15">
      <t>トウ</t>
    </rPh>
    <rPh sb="17" eb="19">
      <t>シエン</t>
    </rPh>
    <rPh sb="19" eb="21">
      <t>キョウカ</t>
    </rPh>
    <rPh sb="21" eb="23">
      <t>ジギョウ</t>
    </rPh>
    <rPh sb="24" eb="26">
      <t>ジギョウ</t>
    </rPh>
    <rPh sb="28" eb="30">
      <t>ホウコク</t>
    </rPh>
    <phoneticPr fontId="1"/>
  </si>
  <si>
    <t>４．申請事業の実施結果（輸出重点品目の総合プロデュースマーケティング支援）</t>
    <phoneticPr fontId="1"/>
  </si>
  <si>
    <t>承認
変更</t>
    <rPh sb="0" eb="2">
      <t>ショウニン</t>
    </rPh>
    <rPh sb="3" eb="5">
      <t>ヘンコウ</t>
    </rPh>
    <phoneticPr fontId="1"/>
  </si>
  <si>
    <t>令和4年</t>
    <rPh sb="0" eb="2">
      <t>レイワ</t>
    </rPh>
    <rPh sb="3" eb="4">
      <t>ネン</t>
    </rPh>
    <phoneticPr fontId="1"/>
  </si>
  <si>
    <t>4月</t>
    <phoneticPr fontId="1"/>
  </si>
  <si>
    <t>5月</t>
    <phoneticPr fontId="1"/>
  </si>
  <si>
    <t>6月</t>
    <phoneticPr fontId="1"/>
  </si>
  <si>
    <t>7月</t>
  </si>
  <si>
    <t>8月</t>
  </si>
  <si>
    <t>9月</t>
  </si>
  <si>
    <t>10月</t>
  </si>
  <si>
    <t>11月</t>
  </si>
  <si>
    <t>12月</t>
  </si>
  <si>
    <t>1月</t>
  </si>
  <si>
    <t>2月</t>
  </si>
  <si>
    <t>3月</t>
  </si>
  <si>
    <r>
      <rPr>
        <b/>
        <sz val="12"/>
        <color theme="1"/>
        <rFont val="ＭＳ 明朝"/>
        <family val="1"/>
        <charset val="128"/>
      </rPr>
      <t>６</t>
    </r>
    <r>
      <rPr>
        <b/>
        <sz val="12"/>
        <color theme="1"/>
        <rFont val="Century"/>
        <family val="1"/>
      </rPr>
      <t>-1</t>
    </r>
    <r>
      <rPr>
        <b/>
        <sz val="12"/>
        <color theme="1"/>
        <rFont val="ＭＳ 明朝"/>
        <family val="1"/>
        <charset val="128"/>
      </rPr>
      <t>．成果実績（輸出重点品目の総合プロデュースマーケティング支援）　①</t>
    </r>
    <r>
      <rPr>
        <b/>
        <sz val="12"/>
        <color theme="1"/>
        <rFont val="Century"/>
        <family val="1"/>
      </rPr>
      <t xml:space="preserve"> </t>
    </r>
    <r>
      <rPr>
        <b/>
        <sz val="12"/>
        <color theme="1"/>
        <rFont val="ＭＳ 明朝"/>
        <family val="1"/>
        <charset val="128"/>
      </rPr>
      <t>定量目標</t>
    </r>
    <rPh sb="4" eb="6">
      <t>セイカ</t>
    </rPh>
    <rPh sb="6" eb="8">
      <t>ジッセキ</t>
    </rPh>
    <phoneticPr fontId="1"/>
  </si>
  <si>
    <r>
      <rPr>
        <sz val="11"/>
        <color theme="1"/>
        <rFont val="ＭＳ 明朝"/>
        <family val="1"/>
        <charset val="128"/>
      </rPr>
      <t>単位（千円）</t>
    </r>
    <rPh sb="3" eb="4">
      <t>セン</t>
    </rPh>
    <phoneticPr fontId="1"/>
  </si>
  <si>
    <r>
      <rPr>
        <sz val="11"/>
        <color theme="1"/>
        <rFont val="ＭＳ 明朝"/>
        <family val="1"/>
        <charset val="128"/>
      </rPr>
      <t>　</t>
    </r>
    <phoneticPr fontId="1"/>
  </si>
  <si>
    <r>
      <rPr>
        <sz val="11"/>
        <color theme="1"/>
        <rFont val="ＭＳ 明朝"/>
        <family val="1"/>
        <charset val="128"/>
      </rPr>
      <t>　事業の活動内容</t>
    </r>
    <rPh sb="4" eb="6">
      <t>カツドウ</t>
    </rPh>
    <phoneticPr fontId="1"/>
  </si>
  <si>
    <r>
      <rPr>
        <sz val="11"/>
        <color theme="1"/>
        <rFont val="ＭＳ 明朝"/>
        <family val="1"/>
        <charset val="128"/>
      </rPr>
      <t>参考
レート</t>
    </r>
    <rPh sb="0" eb="2">
      <t>サンコウ</t>
    </rPh>
    <phoneticPr fontId="1"/>
  </si>
  <si>
    <r>
      <rPr>
        <sz val="11"/>
        <color theme="1"/>
        <rFont val="ＭＳ 明朝"/>
        <family val="1"/>
        <charset val="128"/>
      </rPr>
      <t>令和２年度
実績</t>
    </r>
    <rPh sb="0" eb="2">
      <t>レイワ</t>
    </rPh>
    <rPh sb="3" eb="4">
      <t>ネン</t>
    </rPh>
    <rPh sb="4" eb="5">
      <t>ド</t>
    </rPh>
    <rPh sb="6" eb="8">
      <t>ジッセキ</t>
    </rPh>
    <phoneticPr fontId="1"/>
  </si>
  <si>
    <r>
      <rPr>
        <b/>
        <sz val="11"/>
        <color theme="1"/>
        <rFont val="ＭＳ 明朝"/>
        <family val="1"/>
        <charset val="128"/>
      </rPr>
      <t>令和３年度
成果実績</t>
    </r>
    <rPh sb="0" eb="2">
      <t>レイワ</t>
    </rPh>
    <rPh sb="3" eb="5">
      <t>ネンド</t>
    </rPh>
    <rPh sb="6" eb="8">
      <t>セイカ</t>
    </rPh>
    <rPh sb="8" eb="10">
      <t>ジッセキ</t>
    </rPh>
    <phoneticPr fontId="1"/>
  </si>
  <si>
    <r>
      <rPr>
        <sz val="11"/>
        <color theme="1"/>
        <rFont val="ＭＳ 明朝"/>
        <family val="1"/>
        <charset val="128"/>
      </rPr>
      <t>令和４年度
成果目標</t>
    </r>
    <rPh sb="0" eb="2">
      <t>レイワ</t>
    </rPh>
    <rPh sb="3" eb="5">
      <t>ネンド</t>
    </rPh>
    <rPh sb="6" eb="8">
      <t>セイカ</t>
    </rPh>
    <rPh sb="8" eb="10">
      <t>モクヒョウ</t>
    </rPh>
    <phoneticPr fontId="1"/>
  </si>
  <si>
    <r>
      <rPr>
        <sz val="11"/>
        <color theme="1"/>
        <rFont val="ＭＳ 明朝"/>
        <family val="1"/>
        <charset val="128"/>
      </rPr>
      <t>令和５年度
成果目標</t>
    </r>
    <rPh sb="0" eb="2">
      <t>レイワ</t>
    </rPh>
    <rPh sb="3" eb="5">
      <t>ネンド</t>
    </rPh>
    <rPh sb="6" eb="8">
      <t>セイカ</t>
    </rPh>
    <rPh sb="8" eb="10">
      <t>モクヒョウ</t>
    </rPh>
    <phoneticPr fontId="1"/>
  </si>
  <si>
    <r>
      <rPr>
        <b/>
        <sz val="11"/>
        <color theme="1"/>
        <rFont val="ＭＳ 明朝"/>
        <family val="1"/>
        <charset val="128"/>
      </rPr>
      <t>令和</t>
    </r>
    <r>
      <rPr>
        <b/>
        <sz val="11"/>
        <color theme="1"/>
        <rFont val="Century"/>
        <family val="1"/>
      </rPr>
      <t>3</t>
    </r>
    <r>
      <rPr>
        <b/>
        <sz val="11"/>
        <color theme="1"/>
        <rFont val="ＭＳ 明朝"/>
        <family val="1"/>
        <charset val="128"/>
      </rPr>
      <t>年度
事業費
（</t>
    </r>
    <r>
      <rPr>
        <b/>
        <sz val="11"/>
        <rFont val="ＭＳ 明朝"/>
        <family val="1"/>
        <charset val="128"/>
      </rPr>
      <t>補助金</t>
    </r>
    <r>
      <rPr>
        <b/>
        <sz val="11"/>
        <color theme="1"/>
        <rFont val="ＭＳ 明朝"/>
        <family val="1"/>
        <charset val="128"/>
      </rPr>
      <t>）</t>
    </r>
    <rPh sb="0" eb="2">
      <t>レイワ</t>
    </rPh>
    <rPh sb="3" eb="5">
      <t>ネンド</t>
    </rPh>
    <rPh sb="4" eb="5">
      <t>ド</t>
    </rPh>
    <rPh sb="6" eb="9">
      <t>ジギョウヒ</t>
    </rPh>
    <rPh sb="11" eb="14">
      <t>ホジョキン</t>
    </rPh>
    <phoneticPr fontId="1"/>
  </si>
  <si>
    <r>
      <rPr>
        <sz val="11"/>
        <color theme="1"/>
        <rFont val="ＭＳ 明朝"/>
        <family val="1"/>
        <charset val="128"/>
      </rPr>
      <t>令和</t>
    </r>
    <r>
      <rPr>
        <sz val="11"/>
        <color theme="1"/>
        <rFont val="Century"/>
        <family val="1"/>
      </rPr>
      <t>2</t>
    </r>
    <r>
      <rPr>
        <sz val="11"/>
        <color theme="1"/>
        <rFont val="ＭＳ 明朝"/>
        <family val="1"/>
        <charset val="128"/>
      </rPr>
      <t>年度
事業費
（</t>
    </r>
    <r>
      <rPr>
        <sz val="11"/>
        <rFont val="ＭＳ 明朝"/>
        <family val="1"/>
        <charset val="128"/>
      </rPr>
      <t>補助金</t>
    </r>
    <r>
      <rPr>
        <sz val="11"/>
        <color theme="1"/>
        <rFont val="ＭＳ 明朝"/>
        <family val="1"/>
        <charset val="128"/>
      </rPr>
      <t>）</t>
    </r>
    <rPh sb="0" eb="2">
      <t>レイワ</t>
    </rPh>
    <rPh sb="3" eb="5">
      <t>ネンド</t>
    </rPh>
    <rPh sb="4" eb="5">
      <t>ド</t>
    </rPh>
    <rPh sb="6" eb="9">
      <t>ジギョウヒ</t>
    </rPh>
    <rPh sb="11" eb="14">
      <t>ホジョキン</t>
    </rPh>
    <phoneticPr fontId="1"/>
  </si>
  <si>
    <r>
      <rPr>
        <sz val="11"/>
        <color theme="1"/>
        <rFont val="ＭＳ 明朝"/>
        <family val="1"/>
        <charset val="128"/>
      </rPr>
      <t>費用
対効果</t>
    </r>
    <rPh sb="0" eb="2">
      <t>ヒヨウ</t>
    </rPh>
    <rPh sb="3" eb="4">
      <t>タイ</t>
    </rPh>
    <rPh sb="4" eb="6">
      <t>コウカ</t>
    </rPh>
    <phoneticPr fontId="1"/>
  </si>
  <si>
    <r>
      <rPr>
        <sz val="11"/>
        <color theme="1"/>
        <rFont val="ＭＳ 明朝"/>
        <family val="1"/>
        <charset val="128"/>
      </rPr>
      <t>実施国・地域</t>
    </r>
    <phoneticPr fontId="1"/>
  </si>
  <si>
    <r>
      <rPr>
        <b/>
        <sz val="11"/>
        <color theme="1"/>
        <rFont val="ＭＳ 明朝"/>
        <family val="1"/>
        <charset val="128"/>
      </rPr>
      <t>輸出重点品目の総合プロデュースマーケティング支援事業計</t>
    </r>
    <rPh sb="0" eb="2">
      <t>ユシュツ</t>
    </rPh>
    <rPh sb="2" eb="4">
      <t>ジュウテン</t>
    </rPh>
    <rPh sb="4" eb="6">
      <t>ヒンモク</t>
    </rPh>
    <rPh sb="7" eb="9">
      <t>ソウゴウ</t>
    </rPh>
    <rPh sb="22" eb="24">
      <t>シエン</t>
    </rPh>
    <rPh sb="24" eb="26">
      <t>ジギョウ</t>
    </rPh>
    <rPh sb="26" eb="27">
      <t>ケイ</t>
    </rPh>
    <phoneticPr fontId="1"/>
  </si>
  <si>
    <r>
      <rPr>
        <sz val="11"/>
        <color theme="1"/>
        <rFont val="ＭＳ 明朝"/>
        <family val="1"/>
        <charset val="128"/>
      </rPr>
      <t>事業統括本部</t>
    </r>
    <rPh sb="0" eb="2">
      <t>ジギョウ</t>
    </rPh>
    <rPh sb="2" eb="6">
      <t>トウカツホンブ</t>
    </rPh>
    <phoneticPr fontId="1"/>
  </si>
  <si>
    <r>
      <rPr>
        <b/>
        <sz val="12"/>
        <color theme="1"/>
        <rFont val="ＭＳ 明朝"/>
        <family val="1"/>
        <charset val="128"/>
      </rPr>
      <t>６</t>
    </r>
    <r>
      <rPr>
        <b/>
        <sz val="12"/>
        <color theme="1"/>
        <rFont val="Century"/>
        <family val="1"/>
      </rPr>
      <t>-2</t>
    </r>
    <r>
      <rPr>
        <b/>
        <sz val="12"/>
        <color theme="1"/>
        <rFont val="ＭＳ 明朝"/>
        <family val="1"/>
        <charset val="128"/>
      </rPr>
      <t>．成果実績（輸出重点品目の総合プロデュースマーケティング支援）　②</t>
    </r>
    <r>
      <rPr>
        <b/>
        <sz val="12"/>
        <color theme="1"/>
        <rFont val="Century"/>
        <family val="1"/>
      </rPr>
      <t xml:space="preserve"> </t>
    </r>
    <r>
      <rPr>
        <b/>
        <sz val="12"/>
        <color theme="1"/>
        <rFont val="ＭＳ 明朝"/>
        <family val="1"/>
        <charset val="128"/>
      </rPr>
      <t>定性目標</t>
    </r>
    <rPh sb="4" eb="6">
      <t>セイカ</t>
    </rPh>
    <rPh sb="6" eb="8">
      <t>ジッセキ</t>
    </rPh>
    <rPh sb="37" eb="39">
      <t>テイセイ</t>
    </rPh>
    <rPh sb="39" eb="41">
      <t>モクヒョウ</t>
    </rPh>
    <phoneticPr fontId="1"/>
  </si>
  <si>
    <r>
      <rPr>
        <sz val="11"/>
        <color theme="1"/>
        <rFont val="ＭＳ 明朝"/>
        <family val="1"/>
        <charset val="128"/>
      </rPr>
      <t>品目数</t>
    </r>
    <rPh sb="0" eb="3">
      <t>ヒンモクスウ</t>
    </rPh>
    <phoneticPr fontId="1"/>
  </si>
  <si>
    <r>
      <rPr>
        <b/>
        <sz val="11"/>
        <color theme="1"/>
        <rFont val="ＭＳ 明朝"/>
        <family val="1"/>
        <charset val="128"/>
      </rPr>
      <t>令和３年度成果実績</t>
    </r>
    <phoneticPr fontId="1"/>
  </si>
  <si>
    <t>７．事業経費内訳（輸出重点品目の総合プロデュースマーケティング支援）</t>
    <rPh sb="2" eb="4">
      <t>ジギョウ</t>
    </rPh>
    <rPh sb="4" eb="6">
      <t>ケイヒ</t>
    </rPh>
    <rPh sb="6" eb="8">
      <t>ウチワケ</t>
    </rPh>
    <phoneticPr fontId="1"/>
  </si>
  <si>
    <r>
      <rPr>
        <sz val="11"/>
        <color theme="1"/>
        <rFont val="ＭＳ 明朝"/>
        <family val="1"/>
        <charset val="128"/>
      </rPr>
      <t>事業委託
①委託先
②委託内容</t>
    </r>
    <rPh sb="0" eb="2">
      <t>ジギョウ</t>
    </rPh>
    <rPh sb="2" eb="4">
      <t>イタク</t>
    </rPh>
    <phoneticPr fontId="1"/>
  </si>
  <si>
    <r>
      <rPr>
        <b/>
        <sz val="11"/>
        <color theme="1"/>
        <rFont val="ＭＳ 明朝"/>
        <family val="1"/>
        <charset val="128"/>
      </rPr>
      <t>事業活動計</t>
    </r>
    <rPh sb="0" eb="2">
      <t>ジギョウ</t>
    </rPh>
    <rPh sb="2" eb="4">
      <t>カツドウ</t>
    </rPh>
    <rPh sb="4" eb="5">
      <t>ケイ</t>
    </rPh>
    <phoneticPr fontId="1"/>
  </si>
  <si>
    <r>
      <rPr>
        <sz val="11"/>
        <rFont val="ＭＳ 明朝"/>
        <family val="1"/>
        <charset val="128"/>
      </rPr>
      <t>旅費</t>
    </r>
    <rPh sb="0" eb="2">
      <t>リョヒ</t>
    </rPh>
    <phoneticPr fontId="1"/>
  </si>
  <si>
    <r>
      <rPr>
        <sz val="11"/>
        <rFont val="ＭＳ 明朝"/>
        <family val="1"/>
        <charset val="128"/>
      </rPr>
      <t>謝金</t>
    </r>
    <rPh sb="0" eb="2">
      <t>シャキン</t>
    </rPh>
    <phoneticPr fontId="1"/>
  </si>
  <si>
    <r>
      <rPr>
        <sz val="11"/>
        <rFont val="ＭＳ 明朝"/>
        <family val="1"/>
        <charset val="128"/>
      </rPr>
      <t>委託費</t>
    </r>
    <rPh sb="0" eb="2">
      <t>イタク</t>
    </rPh>
    <rPh sb="2" eb="3">
      <t>ヒ</t>
    </rPh>
    <phoneticPr fontId="1"/>
  </si>
  <si>
    <r>
      <rPr>
        <sz val="11"/>
        <rFont val="ＭＳ 明朝"/>
        <family val="1"/>
        <charset val="128"/>
      </rPr>
      <t>賃借料及び使用料（機器リースは</t>
    </r>
    <r>
      <rPr>
        <sz val="11"/>
        <rFont val="Century"/>
        <family val="1"/>
      </rPr>
      <t>1/2</t>
    </r>
    <r>
      <rPr>
        <sz val="11"/>
        <rFont val="ＭＳ 明朝"/>
        <family val="1"/>
        <charset val="128"/>
      </rPr>
      <t>補助）</t>
    </r>
    <rPh sb="0" eb="3">
      <t>チンシャクリョウ</t>
    </rPh>
    <rPh sb="3" eb="4">
      <t>オヨ</t>
    </rPh>
    <rPh sb="5" eb="8">
      <t>シヨウリョウ</t>
    </rPh>
    <rPh sb="9" eb="11">
      <t>キキ</t>
    </rPh>
    <rPh sb="18" eb="20">
      <t>ホジョ</t>
    </rPh>
    <phoneticPr fontId="1"/>
  </si>
  <si>
    <r>
      <rPr>
        <sz val="11"/>
        <rFont val="ＭＳ 明朝"/>
        <family val="1"/>
        <charset val="128"/>
      </rPr>
      <t>賃金</t>
    </r>
    <rPh sb="0" eb="2">
      <t>チンギン</t>
    </rPh>
    <phoneticPr fontId="1"/>
  </si>
  <si>
    <r>
      <rPr>
        <sz val="11"/>
        <rFont val="ＭＳ 明朝"/>
        <family val="1"/>
        <charset val="128"/>
      </rPr>
      <t>人件費</t>
    </r>
    <rPh sb="0" eb="3">
      <t>ジンケンヒ</t>
    </rPh>
    <phoneticPr fontId="1"/>
  </si>
  <si>
    <r>
      <rPr>
        <sz val="11"/>
        <rFont val="ＭＳ 明朝"/>
        <family val="1"/>
        <charset val="128"/>
      </rPr>
      <t>賃借料及び使用料（リースは</t>
    </r>
    <r>
      <rPr>
        <sz val="11"/>
        <rFont val="Century"/>
        <family val="1"/>
      </rPr>
      <t>1/2</t>
    </r>
    <r>
      <rPr>
        <sz val="11"/>
        <rFont val="ＭＳ 明朝"/>
        <family val="1"/>
        <charset val="128"/>
      </rPr>
      <t>補助）</t>
    </r>
    <rPh sb="0" eb="3">
      <t>チンシャクリョウ</t>
    </rPh>
    <rPh sb="3" eb="4">
      <t>オヨ</t>
    </rPh>
    <rPh sb="5" eb="8">
      <t>シヨウリョウ</t>
    </rPh>
    <rPh sb="16" eb="18">
      <t>ホジョ</t>
    </rPh>
    <phoneticPr fontId="1"/>
  </si>
  <si>
    <t>＜年間＞　事業経費内訳</t>
    <rPh sb="1" eb="3">
      <t>ネンカン</t>
    </rPh>
    <phoneticPr fontId="1"/>
  </si>
  <si>
    <r>
      <rPr>
        <sz val="12"/>
        <color theme="1"/>
        <rFont val="ＭＳ 明朝"/>
        <family val="1"/>
        <charset val="128"/>
      </rPr>
      <t>１．補補助金の交付予定額と事業費の負担区分</t>
    </r>
    <rPh sb="3" eb="6">
      <t>ホジョキン</t>
    </rPh>
    <rPh sb="7" eb="9">
      <t>コウフ</t>
    </rPh>
    <rPh sb="9" eb="11">
      <t>ヨテイ</t>
    </rPh>
    <rPh sb="11" eb="12">
      <t>ガク</t>
    </rPh>
    <rPh sb="13" eb="16">
      <t>ジギョウヒ</t>
    </rPh>
    <rPh sb="17" eb="19">
      <t>フタン</t>
    </rPh>
    <rPh sb="19" eb="21">
      <t>クブン</t>
    </rPh>
    <phoneticPr fontId="1"/>
  </si>
  <si>
    <r>
      <rPr>
        <sz val="11"/>
        <color theme="1"/>
        <rFont val="ＭＳ 明朝"/>
        <family val="1"/>
        <charset val="128"/>
      </rPr>
      <t xml:space="preserve">事業費
</t>
    </r>
    <r>
      <rPr>
        <sz val="11"/>
        <color theme="1"/>
        <rFont val="Century"/>
        <family val="1"/>
      </rPr>
      <t>(A)</t>
    </r>
    <r>
      <rPr>
        <sz val="11"/>
        <color theme="1"/>
        <rFont val="ＭＳ 明朝"/>
        <family val="1"/>
        <charset val="128"/>
      </rPr>
      <t>＋</t>
    </r>
    <r>
      <rPr>
        <sz val="11"/>
        <color theme="1"/>
        <rFont val="Century"/>
        <family val="1"/>
      </rPr>
      <t>(B)</t>
    </r>
    <r>
      <rPr>
        <sz val="11"/>
        <color theme="1"/>
        <rFont val="ＭＳ 明朝"/>
        <family val="1"/>
        <charset val="128"/>
      </rPr>
      <t>＋</t>
    </r>
    <r>
      <rPr>
        <sz val="11"/>
        <color theme="1"/>
        <rFont val="Century"/>
        <family val="1"/>
      </rPr>
      <t>(C)</t>
    </r>
    <rPh sb="0" eb="3">
      <t>ジギョウヒ</t>
    </rPh>
    <phoneticPr fontId="1"/>
  </si>
  <si>
    <r>
      <rPr>
        <sz val="11"/>
        <color theme="1"/>
        <rFont val="ＭＳ 明朝"/>
        <family val="1"/>
        <charset val="128"/>
      </rPr>
      <t>自己負担額
（</t>
    </r>
    <r>
      <rPr>
        <sz val="11"/>
        <color theme="1"/>
        <rFont val="Century"/>
        <family val="1"/>
      </rPr>
      <t>B</t>
    </r>
    <r>
      <rPr>
        <sz val="11"/>
        <color theme="1"/>
        <rFont val="ＭＳ 明朝"/>
        <family val="1"/>
        <charset val="128"/>
      </rPr>
      <t>）</t>
    </r>
    <phoneticPr fontId="1"/>
  </si>
  <si>
    <r>
      <rPr>
        <sz val="11"/>
        <color theme="1"/>
        <rFont val="ＭＳ 明朝"/>
        <family val="1"/>
        <charset val="128"/>
      </rPr>
      <t>その他
（</t>
    </r>
    <r>
      <rPr>
        <sz val="11"/>
        <color theme="1"/>
        <rFont val="Century"/>
        <family val="1"/>
      </rPr>
      <t>C</t>
    </r>
    <r>
      <rPr>
        <sz val="11"/>
        <color theme="1"/>
        <rFont val="ＭＳ 明朝"/>
        <family val="1"/>
        <charset val="128"/>
      </rPr>
      <t>）</t>
    </r>
    <phoneticPr fontId="1"/>
  </si>
  <si>
    <r>
      <rPr>
        <sz val="11"/>
        <color theme="1"/>
        <rFont val="ＭＳ 明朝"/>
        <family val="1"/>
        <charset val="128"/>
      </rPr>
      <t>採択額</t>
    </r>
    <rPh sb="0" eb="2">
      <t>サイタク</t>
    </rPh>
    <rPh sb="2" eb="3">
      <t>ガク</t>
    </rPh>
    <phoneticPr fontId="1"/>
  </si>
  <si>
    <r>
      <rPr>
        <sz val="11"/>
        <color theme="1"/>
        <rFont val="ＭＳ 明朝"/>
        <family val="1"/>
        <charset val="128"/>
      </rPr>
      <t>変更申請額
（減額）</t>
    </r>
    <rPh sb="0" eb="2">
      <t>ヘンコウ</t>
    </rPh>
    <rPh sb="2" eb="4">
      <t>シンセイ</t>
    </rPh>
    <rPh sb="4" eb="5">
      <t>ガク</t>
    </rPh>
    <rPh sb="7" eb="9">
      <t>ゲンガク</t>
    </rPh>
    <phoneticPr fontId="1"/>
  </si>
  <si>
    <r>
      <rPr>
        <sz val="11"/>
        <color theme="1"/>
        <rFont val="ＭＳ 明朝"/>
        <family val="1"/>
        <charset val="128"/>
      </rPr>
      <t>交付予定額
（</t>
    </r>
    <r>
      <rPr>
        <sz val="11"/>
        <color theme="1"/>
        <rFont val="Century"/>
        <family val="1"/>
      </rPr>
      <t>A</t>
    </r>
    <r>
      <rPr>
        <sz val="11"/>
        <color theme="1"/>
        <rFont val="ＭＳ 明朝"/>
        <family val="1"/>
        <charset val="128"/>
      </rPr>
      <t>）</t>
    </r>
    <rPh sb="0" eb="2">
      <t>コウフ</t>
    </rPh>
    <rPh sb="2" eb="4">
      <t>ヨテイ</t>
    </rPh>
    <rPh sb="4" eb="5">
      <t>ガク</t>
    </rPh>
    <phoneticPr fontId="1"/>
  </si>
  <si>
    <r>
      <rPr>
        <sz val="11"/>
        <rFont val="ＭＳ 明朝"/>
        <family val="1"/>
        <charset val="128"/>
      </rPr>
      <t>輸出重点品目の総合プロデュースマーケティング支援事業</t>
    </r>
    <rPh sb="0" eb="2">
      <t>ユシュツ</t>
    </rPh>
    <rPh sb="2" eb="4">
      <t>ジュウテン</t>
    </rPh>
    <rPh sb="4" eb="6">
      <t>ヒンモク</t>
    </rPh>
    <rPh sb="7" eb="9">
      <t>ソウゴウ</t>
    </rPh>
    <rPh sb="22" eb="24">
      <t>シエン</t>
    </rPh>
    <rPh sb="24" eb="26">
      <t>ジギョウ</t>
    </rPh>
    <phoneticPr fontId="1"/>
  </si>
  <si>
    <r>
      <rPr>
        <sz val="11"/>
        <color theme="1"/>
        <rFont val="ＭＳ 明朝"/>
        <family val="1"/>
        <charset val="128"/>
      </rPr>
      <t>消費税仕入控除額</t>
    </r>
  </si>
  <si>
    <r>
      <rPr>
        <sz val="12"/>
        <color theme="1"/>
        <rFont val="ＭＳ 明朝"/>
        <family val="1"/>
        <charset val="128"/>
      </rPr>
      <t>２．補助事業の交付予定額と経費内訳</t>
    </r>
    <phoneticPr fontId="1"/>
  </si>
  <si>
    <r>
      <rPr>
        <sz val="11"/>
        <color theme="1"/>
        <rFont val="ＭＳ 明朝"/>
        <family val="1"/>
        <charset val="128"/>
      </rPr>
      <t xml:space="preserve">事業費
</t>
    </r>
    <r>
      <rPr>
        <sz val="11"/>
        <color theme="1"/>
        <rFont val="Century"/>
        <family val="1"/>
      </rPr>
      <t>(</t>
    </r>
    <r>
      <rPr>
        <sz val="11"/>
        <color theme="1"/>
        <rFont val="ＭＳ 明朝"/>
        <family val="1"/>
        <charset val="128"/>
      </rPr>
      <t>交付予定額
及び申請時）</t>
    </r>
    <rPh sb="0" eb="3">
      <t>ジギョウヒ</t>
    </rPh>
    <rPh sb="5" eb="7">
      <t>コウフ</t>
    </rPh>
    <rPh sb="7" eb="9">
      <t>ヨテイ</t>
    </rPh>
    <rPh sb="9" eb="10">
      <t>ガク</t>
    </rPh>
    <rPh sb="11" eb="12">
      <t>オヨ</t>
    </rPh>
    <rPh sb="13" eb="16">
      <t>シンセイジ</t>
    </rPh>
    <phoneticPr fontId="1"/>
  </si>
  <si>
    <r>
      <rPr>
        <sz val="11"/>
        <color theme="1"/>
        <rFont val="ＭＳ 明朝"/>
        <family val="1"/>
        <charset val="128"/>
      </rPr>
      <t xml:space="preserve">実施経費
（積算額）
</t>
    </r>
    <r>
      <rPr>
        <sz val="11"/>
        <color theme="1"/>
        <rFont val="Century"/>
        <family val="1"/>
      </rPr>
      <t>(A)</t>
    </r>
    <r>
      <rPr>
        <sz val="11"/>
        <color theme="1"/>
        <rFont val="ＭＳ 明朝"/>
        <family val="1"/>
        <charset val="128"/>
      </rPr>
      <t>＋</t>
    </r>
    <r>
      <rPr>
        <sz val="11"/>
        <color theme="1"/>
        <rFont val="Century"/>
        <family val="1"/>
      </rPr>
      <t>(B)</t>
    </r>
    <r>
      <rPr>
        <sz val="11"/>
        <color theme="1"/>
        <rFont val="ＭＳ 明朝"/>
        <family val="1"/>
        <charset val="128"/>
      </rPr>
      <t>＋</t>
    </r>
    <r>
      <rPr>
        <sz val="11"/>
        <color theme="1"/>
        <rFont val="Century"/>
        <family val="1"/>
      </rPr>
      <t>(C)</t>
    </r>
    <rPh sb="0" eb="2">
      <t>ジッシ</t>
    </rPh>
    <rPh sb="2" eb="4">
      <t>ケイヒ</t>
    </rPh>
    <rPh sb="6" eb="8">
      <t>セキサン</t>
    </rPh>
    <rPh sb="8" eb="9">
      <t>ガク</t>
    </rPh>
    <phoneticPr fontId="1"/>
  </si>
  <si>
    <r>
      <rPr>
        <sz val="11"/>
        <color theme="1"/>
        <rFont val="ＭＳ 明朝"/>
        <family val="1"/>
        <charset val="128"/>
      </rPr>
      <t>備考
（実施経費に対する消費税）</t>
    </r>
    <rPh sb="0" eb="2">
      <t>ビコウ</t>
    </rPh>
    <rPh sb="4" eb="6">
      <t>ジッシ</t>
    </rPh>
    <rPh sb="6" eb="8">
      <t>ケイヒ</t>
    </rPh>
    <rPh sb="9" eb="10">
      <t>タイ</t>
    </rPh>
    <rPh sb="12" eb="15">
      <t>ショウヒゼイ</t>
    </rPh>
    <phoneticPr fontId="1"/>
  </si>
  <si>
    <r>
      <rPr>
        <sz val="11"/>
        <color theme="1"/>
        <rFont val="ＭＳ 明朝"/>
        <family val="1"/>
        <charset val="128"/>
      </rPr>
      <t>補助金額</t>
    </r>
    <rPh sb="0" eb="3">
      <t>ホジョキン</t>
    </rPh>
    <rPh sb="3" eb="4">
      <t>ガク</t>
    </rPh>
    <phoneticPr fontId="1"/>
  </si>
  <si>
    <r>
      <rPr>
        <sz val="11"/>
        <color theme="1"/>
        <rFont val="ＭＳ 明朝"/>
        <family val="1"/>
        <charset val="128"/>
      </rPr>
      <t>自己負担額</t>
    </r>
    <rPh sb="0" eb="2">
      <t>ジコ</t>
    </rPh>
    <rPh sb="2" eb="4">
      <t>フタン</t>
    </rPh>
    <rPh sb="4" eb="5">
      <t>ガク</t>
    </rPh>
    <phoneticPr fontId="1"/>
  </si>
  <si>
    <r>
      <rPr>
        <sz val="11"/>
        <color theme="1"/>
        <rFont val="ＭＳ 明朝"/>
        <family val="1"/>
        <charset val="128"/>
      </rPr>
      <t>その他</t>
    </r>
    <rPh sb="2" eb="3">
      <t>タ</t>
    </rPh>
    <phoneticPr fontId="1"/>
  </si>
  <si>
    <r>
      <rPr>
        <sz val="11"/>
        <color theme="1"/>
        <rFont val="ＭＳ 明朝"/>
        <family val="1"/>
        <charset val="128"/>
      </rPr>
      <t>交付予定額</t>
    </r>
    <rPh sb="0" eb="2">
      <t>コウフ</t>
    </rPh>
    <rPh sb="2" eb="4">
      <t>ヨテイ</t>
    </rPh>
    <rPh sb="4" eb="5">
      <t>ガク</t>
    </rPh>
    <phoneticPr fontId="1"/>
  </si>
  <si>
    <r>
      <rPr>
        <sz val="11"/>
        <color theme="1"/>
        <rFont val="ＭＳ 明朝"/>
        <family val="1"/>
        <charset val="128"/>
      </rPr>
      <t xml:space="preserve">積算額
</t>
    </r>
    <r>
      <rPr>
        <sz val="11"/>
        <color theme="1"/>
        <rFont val="Century"/>
        <family val="1"/>
      </rPr>
      <t>(A)</t>
    </r>
    <rPh sb="0" eb="2">
      <t>セキサン</t>
    </rPh>
    <rPh sb="2" eb="3">
      <t>ガク</t>
    </rPh>
    <phoneticPr fontId="1"/>
  </si>
  <si>
    <r>
      <rPr>
        <sz val="11"/>
        <color theme="1"/>
        <rFont val="ＭＳ 明朝"/>
        <family val="1"/>
        <charset val="128"/>
      </rPr>
      <t>申請額</t>
    </r>
    <rPh sb="0" eb="2">
      <t>シンセイ</t>
    </rPh>
    <rPh sb="2" eb="3">
      <t>ガク</t>
    </rPh>
    <phoneticPr fontId="1"/>
  </si>
  <si>
    <r>
      <rPr>
        <sz val="11"/>
        <color theme="1"/>
        <rFont val="ＭＳ 明朝"/>
        <family val="1"/>
        <charset val="128"/>
      </rPr>
      <t xml:space="preserve">積算額
</t>
    </r>
    <r>
      <rPr>
        <sz val="11"/>
        <color theme="1"/>
        <rFont val="Century"/>
        <family val="1"/>
      </rPr>
      <t>(B)</t>
    </r>
    <rPh sb="0" eb="2">
      <t>セキサン</t>
    </rPh>
    <rPh sb="2" eb="3">
      <t>ガク</t>
    </rPh>
    <phoneticPr fontId="1"/>
  </si>
  <si>
    <r>
      <rPr>
        <sz val="11"/>
        <color theme="1"/>
        <rFont val="ＭＳ 明朝"/>
        <family val="1"/>
        <charset val="128"/>
      </rPr>
      <t xml:space="preserve">積算額
</t>
    </r>
    <r>
      <rPr>
        <sz val="11"/>
        <color theme="1"/>
        <rFont val="Century"/>
        <family val="1"/>
      </rPr>
      <t>(C)</t>
    </r>
    <rPh sb="0" eb="2">
      <t>セキサン</t>
    </rPh>
    <rPh sb="2" eb="3">
      <t>ガク</t>
    </rPh>
    <phoneticPr fontId="1"/>
  </si>
  <si>
    <r>
      <rPr>
        <sz val="12"/>
        <color theme="1"/>
        <rFont val="ＭＳ 明朝"/>
        <family val="1"/>
        <charset val="128"/>
      </rPr>
      <t>３．補助事業の完了年月日</t>
    </r>
    <rPh sb="9" eb="12">
      <t>ネンガッピ</t>
    </rPh>
    <phoneticPr fontId="1"/>
  </si>
  <si>
    <r>
      <rPr>
        <sz val="12"/>
        <rFont val="ＭＳ 明朝"/>
        <family val="1"/>
        <charset val="128"/>
      </rPr>
      <t>入力してください</t>
    </r>
    <rPh sb="0" eb="2">
      <t>ニュウリョク</t>
    </rPh>
    <phoneticPr fontId="1"/>
  </si>
  <si>
    <t>※報告時に該当者のみ提出してください。</t>
    <rPh sb="1" eb="3">
      <t>ホウコク</t>
    </rPh>
    <rPh sb="3" eb="4">
      <t>ジ</t>
    </rPh>
    <rPh sb="5" eb="8">
      <t>ガイトウシャ</t>
    </rPh>
    <rPh sb="10" eb="12">
      <t>テイシュツ</t>
    </rPh>
    <phoneticPr fontId="1"/>
  </si>
  <si>
    <r>
      <rPr>
        <sz val="11"/>
        <color theme="1"/>
        <rFont val="ＭＳ 明朝"/>
        <family val="1"/>
        <charset val="128"/>
      </rPr>
      <t>①補助対象経費</t>
    </r>
  </si>
  <si>
    <r>
      <rPr>
        <sz val="11"/>
        <color theme="1"/>
        <rFont val="ＭＳ 明朝"/>
        <family val="1"/>
        <charset val="128"/>
      </rPr>
      <t>円</t>
    </r>
  </si>
  <si>
    <r>
      <rPr>
        <sz val="11"/>
        <color theme="1"/>
        <rFont val="ＭＳ 明朝"/>
        <family val="1"/>
        <charset val="128"/>
      </rPr>
      <t>②補助事業の実施により発生した収入</t>
    </r>
  </si>
  <si>
    <r>
      <rPr>
        <sz val="11"/>
        <color theme="1"/>
        <rFont val="ＭＳ 明朝"/>
        <family val="1"/>
        <charset val="128"/>
      </rPr>
      <t>③当該収入を得るに要した費用（補助事業に要した経費を除く。）</t>
    </r>
  </si>
  <si>
    <r>
      <rPr>
        <sz val="11"/>
        <color theme="1"/>
        <rFont val="ＭＳ 明朝"/>
        <family val="1"/>
        <charset val="128"/>
      </rPr>
      <t>④補助事業に要した経費のうち補助対象外経費</t>
    </r>
  </si>
  <si>
    <r>
      <rPr>
        <sz val="11"/>
        <color theme="1"/>
        <rFont val="ＭＳ 明朝"/>
        <family val="1"/>
        <charset val="128"/>
      </rPr>
      <t>⑤補助率</t>
    </r>
  </si>
  <si>
    <r>
      <rPr>
        <sz val="11"/>
        <color theme="1"/>
        <rFont val="ＭＳ 明朝"/>
        <family val="1"/>
        <charset val="128"/>
      </rPr>
      <t>％</t>
    </r>
    <phoneticPr fontId="1"/>
  </si>
  <si>
    <r>
      <rPr>
        <sz val="11"/>
        <color theme="1"/>
        <rFont val="ＭＳ 明朝"/>
        <family val="1"/>
        <charset val="128"/>
      </rPr>
      <t>⑥国庫補助金【</t>
    </r>
    <r>
      <rPr>
        <sz val="11"/>
        <color theme="1"/>
        <rFont val="Century"/>
        <family val="1"/>
      </rPr>
      <t>(</t>
    </r>
    <r>
      <rPr>
        <sz val="11"/>
        <color theme="1"/>
        <rFont val="ＭＳ 明朝"/>
        <family val="1"/>
        <charset val="128"/>
      </rPr>
      <t>①－（②－③）－④）</t>
    </r>
    <r>
      <rPr>
        <sz val="11"/>
        <color theme="1"/>
        <rFont val="Century"/>
        <family val="1"/>
      </rPr>
      <t>×</t>
    </r>
    <r>
      <rPr>
        <sz val="11"/>
        <color theme="1"/>
        <rFont val="ＭＳ 明朝"/>
        <family val="1"/>
        <charset val="128"/>
      </rPr>
      <t>⑤】</t>
    </r>
  </si>
  <si>
    <r>
      <rPr>
        <sz val="11"/>
        <color theme="1"/>
        <rFont val="ＭＳ 明朝"/>
        <family val="1"/>
        <charset val="128"/>
      </rPr>
      <t>様式第７号</t>
    </r>
    <phoneticPr fontId="1"/>
  </si>
  <si>
    <r>
      <rPr>
        <u/>
        <sz val="11"/>
        <color theme="10"/>
        <rFont val="ＭＳ 明朝"/>
        <family val="1"/>
        <charset val="128"/>
      </rPr>
      <t>Ⅰ．実施計画の（変更、中止、廃止）承認申請書</t>
    </r>
    <phoneticPr fontId="1"/>
  </si>
  <si>
    <r>
      <rPr>
        <sz val="11"/>
        <rFont val="ＭＳ 明朝"/>
        <family val="1"/>
        <charset val="128"/>
      </rPr>
      <t>事業変更申請</t>
    </r>
    <rPh sb="0" eb="2">
      <t>ジギョウ</t>
    </rPh>
    <rPh sb="2" eb="4">
      <t>ヘンコウ</t>
    </rPh>
    <rPh sb="4" eb="6">
      <t>シンセイ</t>
    </rPh>
    <phoneticPr fontId="1"/>
  </si>
  <si>
    <r>
      <rPr>
        <sz val="11"/>
        <rFont val="ＭＳ 明朝"/>
        <family val="1"/>
        <charset val="128"/>
      </rPr>
      <t>変更：申請した事業と内容を変更する場合</t>
    </r>
    <rPh sb="0" eb="2">
      <t>ヘンコウ</t>
    </rPh>
    <rPh sb="3" eb="5">
      <t>シンセイ</t>
    </rPh>
    <rPh sb="7" eb="9">
      <t>ジギョウ</t>
    </rPh>
    <rPh sb="10" eb="12">
      <t>ナイヨウ</t>
    </rPh>
    <rPh sb="13" eb="15">
      <t>ヘンコウ</t>
    </rPh>
    <rPh sb="17" eb="19">
      <t>バアイ</t>
    </rPh>
    <phoneticPr fontId="1"/>
  </si>
  <si>
    <r>
      <rPr>
        <sz val="11"/>
        <rFont val="ＭＳ 明朝"/>
        <family val="1"/>
        <charset val="128"/>
      </rPr>
      <t>事業廃止申請</t>
    </r>
    <rPh sb="0" eb="2">
      <t>ジギョウ</t>
    </rPh>
    <rPh sb="2" eb="4">
      <t>ハイシ</t>
    </rPh>
    <rPh sb="4" eb="6">
      <t>シンセイ</t>
    </rPh>
    <phoneticPr fontId="1"/>
  </si>
  <si>
    <r>
      <rPr>
        <sz val="11"/>
        <rFont val="ＭＳ 明朝"/>
        <family val="1"/>
        <charset val="128"/>
      </rPr>
      <t>廃止：全事業を取りやめる場合</t>
    </r>
    <rPh sb="0" eb="2">
      <t>ハイシ</t>
    </rPh>
    <rPh sb="3" eb="4">
      <t>ゼン</t>
    </rPh>
    <rPh sb="4" eb="6">
      <t>ジギョウ</t>
    </rPh>
    <rPh sb="7" eb="8">
      <t>ト</t>
    </rPh>
    <rPh sb="12" eb="14">
      <t>バアイ</t>
    </rPh>
    <phoneticPr fontId="1"/>
  </si>
  <si>
    <r>
      <rPr>
        <sz val="11"/>
        <rFont val="ＭＳ 明朝"/>
        <family val="1"/>
        <charset val="128"/>
      </rPr>
      <t>廃止の場合、全取組を「中止」した上で「廃止」の申請をお願いします。</t>
    </r>
    <rPh sb="0" eb="2">
      <t>ハイシ</t>
    </rPh>
    <rPh sb="3" eb="5">
      <t>バアイ</t>
    </rPh>
    <rPh sb="6" eb="7">
      <t>ゼン</t>
    </rPh>
    <rPh sb="7" eb="9">
      <t>トリクミ</t>
    </rPh>
    <rPh sb="11" eb="13">
      <t>チュウシ</t>
    </rPh>
    <rPh sb="16" eb="17">
      <t>ウエ</t>
    </rPh>
    <rPh sb="19" eb="21">
      <t>ハイシ</t>
    </rPh>
    <rPh sb="23" eb="25">
      <t>シンセイ</t>
    </rPh>
    <rPh sb="27" eb="28">
      <t>ネガ</t>
    </rPh>
    <phoneticPr fontId="1"/>
  </si>
  <si>
    <r>
      <rPr>
        <sz val="11"/>
        <rFont val="ＭＳ 明朝"/>
        <family val="1"/>
        <charset val="128"/>
      </rPr>
      <t>（別添１）</t>
    </r>
    <phoneticPr fontId="1"/>
  </si>
  <si>
    <r>
      <rPr>
        <u/>
        <sz val="11"/>
        <color theme="10"/>
        <rFont val="ＭＳ 明朝"/>
        <family val="1"/>
        <charset val="128"/>
      </rPr>
      <t>事業内容の変更（変更または廃止）申請時比較表</t>
    </r>
    <rPh sb="0" eb="2">
      <t>ジギョウ</t>
    </rPh>
    <rPh sb="2" eb="4">
      <t>ナイヨウ</t>
    </rPh>
    <rPh sb="5" eb="7">
      <t>ヘンコウ</t>
    </rPh>
    <rPh sb="8" eb="10">
      <t>ヘンコウ</t>
    </rPh>
    <rPh sb="13" eb="15">
      <t>ハイシ</t>
    </rPh>
    <rPh sb="16" eb="19">
      <t>シンセイジ</t>
    </rPh>
    <rPh sb="19" eb="21">
      <t>ヒカク</t>
    </rPh>
    <rPh sb="21" eb="22">
      <t>ヒョウ</t>
    </rPh>
    <phoneticPr fontId="1"/>
  </si>
  <si>
    <r>
      <rPr>
        <u/>
        <sz val="11"/>
        <color theme="10"/>
        <rFont val="ＭＳ 明朝"/>
        <family val="1"/>
        <charset val="128"/>
      </rPr>
      <t>成果目標変更（変更・廃止）申請時比較表</t>
    </r>
    <phoneticPr fontId="1"/>
  </si>
  <si>
    <r>
      <rPr>
        <u/>
        <sz val="11"/>
        <color theme="10"/>
        <rFont val="ＭＳ 明朝"/>
        <family val="1"/>
        <charset val="128"/>
      </rPr>
      <t>変更申請活動の積算内訳（輸出重点品目の総合プロデュースマーケティング支援）</t>
    </r>
    <phoneticPr fontId="1"/>
  </si>
  <si>
    <r>
      <rPr>
        <sz val="11"/>
        <color theme="1"/>
        <rFont val="ＭＳ 明朝"/>
        <family val="1"/>
        <charset val="128"/>
      </rPr>
      <t>添付資料</t>
    </r>
    <rPh sb="0" eb="2">
      <t>テンプ</t>
    </rPh>
    <rPh sb="2" eb="4">
      <t>シリョウ</t>
    </rPh>
    <phoneticPr fontId="1"/>
  </si>
  <si>
    <r>
      <rPr>
        <u/>
        <sz val="11"/>
        <color theme="10"/>
        <rFont val="ＭＳ 明朝"/>
        <family val="1"/>
        <charset val="128"/>
      </rPr>
      <t>（別添２）</t>
    </r>
    <phoneticPr fontId="1"/>
  </si>
  <si>
    <r>
      <rPr>
        <u/>
        <sz val="11"/>
        <color theme="10"/>
        <rFont val="ＭＳ 明朝"/>
        <family val="1"/>
        <charset val="128"/>
      </rPr>
      <t>Ⅱ．補助金交付変更申請書</t>
    </r>
    <r>
      <rPr>
        <u/>
        <sz val="11"/>
        <color theme="10"/>
        <rFont val="Century"/>
        <family val="1"/>
      </rPr>
      <t xml:space="preserve"> </t>
    </r>
    <r>
      <rPr>
        <u/>
        <sz val="11"/>
        <color theme="10"/>
        <rFont val="ＭＳ 明朝"/>
        <family val="1"/>
        <charset val="128"/>
      </rPr>
      <t>（変更、廃止申請時）</t>
    </r>
    <rPh sb="7" eb="9">
      <t>ヘンコウ</t>
    </rPh>
    <rPh sb="19" eb="22">
      <t>シンセイジ</t>
    </rPh>
    <phoneticPr fontId="1"/>
  </si>
  <si>
    <r>
      <rPr>
        <sz val="11"/>
        <rFont val="ＭＳ 明朝"/>
        <family val="1"/>
        <charset val="128"/>
      </rPr>
      <t>１．</t>
    </r>
  </si>
  <si>
    <r>
      <rPr>
        <sz val="11"/>
        <rFont val="ＭＳ 明朝"/>
        <family val="1"/>
        <charset val="128"/>
      </rPr>
      <t>補助金の申請額および経費配分と負担区分</t>
    </r>
    <rPh sb="0" eb="3">
      <t>ホジョキン</t>
    </rPh>
    <rPh sb="4" eb="7">
      <t>シンセイガク</t>
    </rPh>
    <rPh sb="10" eb="12">
      <t>ケイヒ</t>
    </rPh>
    <rPh sb="12" eb="14">
      <t>ハイブン</t>
    </rPh>
    <rPh sb="15" eb="17">
      <t>フタン</t>
    </rPh>
    <rPh sb="17" eb="19">
      <t>クブン</t>
    </rPh>
    <phoneticPr fontId="1"/>
  </si>
  <si>
    <r>
      <rPr>
        <sz val="11"/>
        <rFont val="ＭＳ 明朝"/>
        <family val="1"/>
        <charset val="128"/>
      </rPr>
      <t>２．</t>
    </r>
  </si>
  <si>
    <r>
      <rPr>
        <sz val="11"/>
        <rFont val="ＭＳ 明朝"/>
        <family val="1"/>
        <charset val="128"/>
      </rPr>
      <t>収支予算</t>
    </r>
    <rPh sb="0" eb="2">
      <t>シュウシ</t>
    </rPh>
    <rPh sb="2" eb="4">
      <t>ヨサン</t>
    </rPh>
    <phoneticPr fontId="1"/>
  </si>
  <si>
    <r>
      <rPr>
        <sz val="11"/>
        <rFont val="ＭＳ 明朝"/>
        <family val="1"/>
        <charset val="128"/>
      </rPr>
      <t>３．</t>
    </r>
  </si>
  <si>
    <r>
      <rPr>
        <sz val="11"/>
        <rFont val="ＭＳ 明朝"/>
        <family val="1"/>
        <charset val="128"/>
      </rPr>
      <t>補助事業の完了予定年月日</t>
    </r>
    <rPh sb="0" eb="2">
      <t>ホジョ</t>
    </rPh>
    <rPh sb="2" eb="4">
      <t>ジギョウ</t>
    </rPh>
    <rPh sb="5" eb="7">
      <t>カンリョウ</t>
    </rPh>
    <rPh sb="7" eb="9">
      <t>ヨテイ</t>
    </rPh>
    <rPh sb="9" eb="12">
      <t>ネンガッピ</t>
    </rPh>
    <phoneticPr fontId="1"/>
  </si>
  <si>
    <t>分野・テーマ別の海外販路開拓等への支援強化事業の実施計画の</t>
    <phoneticPr fontId="1"/>
  </si>
  <si>
    <t>(申請内容選択)</t>
  </si>
  <si>
    <t>申請及び、同補助金の</t>
    <phoneticPr fontId="1"/>
  </si>
  <si>
    <r>
      <rPr>
        <sz val="12"/>
        <rFont val="ＭＳ 明朝"/>
        <family val="1"/>
        <charset val="128"/>
      </rPr>
      <t>　標記について、別添１から別添２のとおり関係書類を添えて提出いたします。</t>
    </r>
    <rPh sb="1" eb="3">
      <t>ヒョウキ</t>
    </rPh>
    <rPh sb="8" eb="10">
      <t>ベッテン</t>
    </rPh>
    <rPh sb="13" eb="15">
      <t>ベッテン</t>
    </rPh>
    <rPh sb="20" eb="22">
      <t>カンケイ</t>
    </rPh>
    <rPh sb="22" eb="24">
      <t>ショルイ</t>
    </rPh>
    <rPh sb="25" eb="26">
      <t>ソ</t>
    </rPh>
    <rPh sb="28" eb="30">
      <t>テイシュツ</t>
    </rPh>
    <phoneticPr fontId="1"/>
  </si>
  <si>
    <t>▼選択してください</t>
  </si>
  <si>
    <r>
      <rPr>
        <b/>
        <sz val="12"/>
        <color theme="1"/>
        <rFont val="ＭＳ 明朝"/>
        <family val="1"/>
        <charset val="128"/>
      </rPr>
      <t>１．事業内容の変更（変更または廃止）申請時比較表（輸出重点品目の総合プロデュースマーケティング支援）</t>
    </r>
    <phoneticPr fontId="1"/>
  </si>
  <si>
    <r>
      <rPr>
        <b/>
        <sz val="11"/>
        <color theme="1"/>
        <rFont val="ＭＳ 明朝"/>
        <family val="1"/>
        <charset val="128"/>
      </rPr>
      <t>取組
番号</t>
    </r>
    <rPh sb="0" eb="2">
      <t>トリクミ</t>
    </rPh>
    <rPh sb="3" eb="5">
      <t>バンゴウ</t>
    </rPh>
    <phoneticPr fontId="1"/>
  </si>
  <si>
    <r>
      <rPr>
        <b/>
        <sz val="11"/>
        <color theme="1"/>
        <rFont val="ＭＳ 明朝"/>
        <family val="1"/>
        <charset val="128"/>
      </rPr>
      <t>取組</t>
    </r>
    <rPh sb="0" eb="2">
      <t>トリクミ</t>
    </rPh>
    <phoneticPr fontId="1"/>
  </si>
  <si>
    <r>
      <rPr>
        <b/>
        <sz val="11"/>
        <color theme="1"/>
        <rFont val="ＭＳ 明朝"/>
        <family val="1"/>
        <charset val="128"/>
      </rPr>
      <t>変更</t>
    </r>
    <r>
      <rPr>
        <sz val="11"/>
        <color theme="1"/>
        <rFont val="Century"/>
        <family val="1"/>
      </rPr>
      <t/>
    </r>
    <rPh sb="0" eb="2">
      <t>ヘンコウ</t>
    </rPh>
    <phoneticPr fontId="1"/>
  </si>
  <si>
    <r>
      <rPr>
        <b/>
        <sz val="11"/>
        <color theme="1"/>
        <rFont val="ＭＳ 明朝"/>
        <family val="1"/>
        <charset val="128"/>
      </rPr>
      <t>実施国・地域</t>
    </r>
    <rPh sb="0" eb="2">
      <t>ジッシ</t>
    </rPh>
    <rPh sb="2" eb="3">
      <t>コク</t>
    </rPh>
    <rPh sb="4" eb="6">
      <t>チイキ</t>
    </rPh>
    <phoneticPr fontId="1"/>
  </si>
  <si>
    <r>
      <rPr>
        <b/>
        <sz val="11"/>
        <color theme="1"/>
        <rFont val="ＭＳ 明朝"/>
        <family val="1"/>
        <charset val="128"/>
      </rPr>
      <t>具体的な内容</t>
    </r>
    <rPh sb="0" eb="3">
      <t>グタイテキ</t>
    </rPh>
    <rPh sb="4" eb="6">
      <t>ナイヨウ</t>
    </rPh>
    <phoneticPr fontId="1"/>
  </si>
  <si>
    <r>
      <rPr>
        <sz val="12"/>
        <color theme="1"/>
        <rFont val="ＭＳ 明朝"/>
        <family val="1"/>
        <charset val="128"/>
      </rPr>
      <t>Ｋ①</t>
    </r>
    <phoneticPr fontId="1"/>
  </si>
  <si>
    <r>
      <rPr>
        <b/>
        <sz val="11"/>
        <color theme="1"/>
        <rFont val="ＭＳ 明朝"/>
        <family val="1"/>
        <charset val="128"/>
      </rPr>
      <t>総合的プロデュースチームの編成</t>
    </r>
    <phoneticPr fontId="1"/>
  </si>
  <si>
    <r>
      <rPr>
        <sz val="11"/>
        <rFont val="ＭＳ 明朝"/>
        <family val="1"/>
        <charset val="128"/>
      </rPr>
      <t>申請時</t>
    </r>
    <rPh sb="0" eb="3">
      <t>シンセイジ</t>
    </rPh>
    <phoneticPr fontId="1"/>
  </si>
  <si>
    <r>
      <rPr>
        <sz val="11"/>
        <color rgb="FFFFFF00"/>
        <rFont val="ＭＳ 明朝"/>
        <family val="1"/>
        <charset val="128"/>
      </rPr>
      <t>※「行」の幅は調整できますが、行や列の削除はしないでください。</t>
    </r>
    <rPh sb="5" eb="6">
      <t>ハバ</t>
    </rPh>
    <rPh sb="7" eb="9">
      <t>チョウセイ</t>
    </rPh>
    <rPh sb="15" eb="16">
      <t>ギョウ</t>
    </rPh>
    <rPh sb="17" eb="18">
      <t>レツ</t>
    </rPh>
    <rPh sb="19" eb="21">
      <t>サクジョ</t>
    </rPh>
    <phoneticPr fontId="1"/>
  </si>
  <si>
    <t>選択</t>
  </si>
  <si>
    <r>
      <rPr>
        <sz val="11"/>
        <color theme="1"/>
        <rFont val="ＭＳ 明朝"/>
        <family val="1"/>
        <charset val="128"/>
      </rPr>
      <t>選択</t>
    </r>
  </si>
  <si>
    <r>
      <rPr>
        <sz val="12"/>
        <color theme="1"/>
        <rFont val="ＭＳ 明朝"/>
        <family val="1"/>
        <charset val="128"/>
      </rPr>
      <t>Ｋ②</t>
    </r>
    <phoneticPr fontId="1"/>
  </si>
  <si>
    <r>
      <rPr>
        <b/>
        <sz val="11"/>
        <color theme="1"/>
        <rFont val="ＭＳ 明朝"/>
        <family val="1"/>
        <charset val="128"/>
      </rPr>
      <t>プロデュース商品の発掘選定</t>
    </r>
    <phoneticPr fontId="1"/>
  </si>
  <si>
    <r>
      <rPr>
        <sz val="12"/>
        <color theme="1"/>
        <rFont val="ＭＳ 明朝"/>
        <family val="1"/>
        <charset val="128"/>
      </rPr>
      <t>Ｋ③</t>
    </r>
    <phoneticPr fontId="1"/>
  </si>
  <si>
    <r>
      <rPr>
        <b/>
        <sz val="11"/>
        <color theme="1"/>
        <rFont val="ＭＳ 明朝"/>
        <family val="1"/>
        <charset val="128"/>
      </rPr>
      <t>取組市場でのマーケティング</t>
    </r>
    <phoneticPr fontId="1"/>
  </si>
  <si>
    <r>
      <rPr>
        <sz val="12"/>
        <color theme="1"/>
        <rFont val="ＭＳ 明朝"/>
        <family val="1"/>
        <charset val="128"/>
      </rPr>
      <t>Ｋ④</t>
    </r>
    <phoneticPr fontId="1"/>
  </si>
  <si>
    <r>
      <rPr>
        <b/>
        <sz val="11"/>
        <color theme="1"/>
        <rFont val="ＭＳ 明朝"/>
        <family val="1"/>
        <charset val="128"/>
      </rPr>
      <t>マーケティング結果のフィードバック</t>
    </r>
    <phoneticPr fontId="1"/>
  </si>
  <si>
    <r>
      <rPr>
        <b/>
        <sz val="12"/>
        <color theme="1"/>
        <rFont val="ＭＳ 明朝"/>
        <family val="1"/>
        <charset val="128"/>
      </rPr>
      <t>２．成果目標変更（変更・廃止）申請時比較表（輸出重点品目の総合プロデュースマーケティング支援）</t>
    </r>
    <rPh sb="2" eb="6">
      <t>セイカモクヒョウ</t>
    </rPh>
    <rPh sb="12" eb="14">
      <t>ハイシ</t>
    </rPh>
    <rPh sb="15" eb="18">
      <t>シンセイジ</t>
    </rPh>
    <rPh sb="18" eb="20">
      <t>ヒカク</t>
    </rPh>
    <rPh sb="20" eb="21">
      <t>ヒョウ</t>
    </rPh>
    <phoneticPr fontId="1"/>
  </si>
  <si>
    <r>
      <rPr>
        <sz val="11"/>
        <color theme="1"/>
        <rFont val="ＭＳ 明朝"/>
        <family val="1"/>
        <charset val="128"/>
      </rPr>
      <t>　事業の活動内容</t>
    </r>
    <phoneticPr fontId="1"/>
  </si>
  <si>
    <r>
      <rPr>
        <sz val="11"/>
        <color theme="1"/>
        <rFont val="ＭＳ 明朝"/>
        <family val="1"/>
        <charset val="128"/>
      </rPr>
      <t>変更</t>
    </r>
    <r>
      <rPr>
        <sz val="11"/>
        <color theme="1"/>
        <rFont val="Century"/>
        <family val="1"/>
      </rPr>
      <t xml:space="preserve">/
</t>
    </r>
    <r>
      <rPr>
        <sz val="11"/>
        <color theme="1"/>
        <rFont val="ＭＳ 明朝"/>
        <family val="1"/>
        <charset val="128"/>
      </rPr>
      <t>中止</t>
    </r>
    <rPh sb="0" eb="2">
      <t>ヘンコウ</t>
    </rPh>
    <rPh sb="4" eb="6">
      <t>チュウシ</t>
    </rPh>
    <phoneticPr fontId="1"/>
  </si>
  <si>
    <r>
      <rPr>
        <sz val="11"/>
        <color theme="1"/>
        <rFont val="ＭＳ 明朝"/>
        <family val="1"/>
        <charset val="128"/>
      </rPr>
      <t>令和３年度</t>
    </r>
    <phoneticPr fontId="1"/>
  </si>
  <si>
    <r>
      <rPr>
        <sz val="11"/>
        <color theme="1"/>
        <rFont val="ＭＳ 明朝"/>
        <family val="1"/>
        <charset val="128"/>
      </rPr>
      <t>費用対
効果</t>
    </r>
    <rPh sb="0" eb="2">
      <t>ヒヨウ</t>
    </rPh>
    <rPh sb="2" eb="3">
      <t>タイ</t>
    </rPh>
    <rPh sb="4" eb="6">
      <t>コウカ</t>
    </rPh>
    <phoneticPr fontId="1"/>
  </si>
  <si>
    <r>
      <rPr>
        <sz val="11"/>
        <color theme="1"/>
        <rFont val="ＭＳ 明朝"/>
        <family val="1"/>
        <charset val="128"/>
      </rPr>
      <t>変更申請後</t>
    </r>
    <rPh sb="0" eb="2">
      <t>ヘンコウ</t>
    </rPh>
    <rPh sb="2" eb="4">
      <t>シンセイ</t>
    </rPh>
    <rPh sb="4" eb="5">
      <t>ゴ</t>
    </rPh>
    <phoneticPr fontId="1"/>
  </si>
  <si>
    <r>
      <rPr>
        <sz val="11"/>
        <color theme="1"/>
        <rFont val="ＭＳ 明朝"/>
        <family val="1"/>
        <charset val="128"/>
      </rPr>
      <t>実施国・地域</t>
    </r>
    <rPh sb="0" eb="2">
      <t>ジッシ</t>
    </rPh>
    <rPh sb="2" eb="3">
      <t>コク</t>
    </rPh>
    <rPh sb="4" eb="6">
      <t>チイキ</t>
    </rPh>
    <phoneticPr fontId="1"/>
  </si>
  <si>
    <r>
      <rPr>
        <sz val="11"/>
        <rFont val="ＭＳ 明朝"/>
        <family val="1"/>
        <charset val="128"/>
      </rPr>
      <t>補助金額</t>
    </r>
    <phoneticPr fontId="1"/>
  </si>
  <si>
    <r>
      <rPr>
        <sz val="11"/>
        <color theme="1"/>
        <rFont val="ＭＳ 明朝"/>
        <family val="1"/>
        <charset val="128"/>
      </rPr>
      <t>成果目標
（定量）</t>
    </r>
    <rPh sb="6" eb="8">
      <t>テイリョウ</t>
    </rPh>
    <phoneticPr fontId="1"/>
  </si>
  <si>
    <r>
      <rPr>
        <sz val="11"/>
        <color theme="1"/>
        <rFont val="ＭＳ 明朝"/>
        <family val="1"/>
        <charset val="128"/>
      </rPr>
      <t>成果目標
（定性）</t>
    </r>
    <rPh sb="6" eb="8">
      <t>テイセイ</t>
    </rPh>
    <phoneticPr fontId="1"/>
  </si>
  <si>
    <r>
      <rPr>
        <sz val="11"/>
        <color theme="1"/>
        <rFont val="ＭＳ 明朝"/>
        <family val="1"/>
        <charset val="128"/>
      </rPr>
      <t>補助金</t>
    </r>
    <rPh sb="0" eb="2">
      <t>ホジョ</t>
    </rPh>
    <phoneticPr fontId="1"/>
  </si>
  <si>
    <r>
      <rPr>
        <sz val="11"/>
        <color theme="1"/>
        <rFont val="ＭＳ 明朝"/>
        <family val="1"/>
        <charset val="128"/>
      </rPr>
      <t>自己負担</t>
    </r>
    <rPh sb="0" eb="2">
      <t>ジコ</t>
    </rPh>
    <rPh sb="2" eb="4">
      <t>フタン</t>
    </rPh>
    <phoneticPr fontId="1"/>
  </si>
  <si>
    <t>３．変更申請活動の積算内訳（輸出重点品目の総合プロデュースマーケティング支援）</t>
    <rPh sb="2" eb="4">
      <t>ヘンコウ</t>
    </rPh>
    <rPh sb="4" eb="6">
      <t>シンセイ</t>
    </rPh>
    <rPh sb="6" eb="8">
      <t>カツドウ</t>
    </rPh>
    <rPh sb="9" eb="11">
      <t>セキサン</t>
    </rPh>
    <rPh sb="11" eb="13">
      <t>ウチワケ</t>
    </rPh>
    <phoneticPr fontId="1"/>
  </si>
  <si>
    <t>申　　請　　時</t>
    <rPh sb="0" eb="1">
      <t>サル</t>
    </rPh>
    <rPh sb="3" eb="4">
      <t>ショウ</t>
    </rPh>
    <rPh sb="6" eb="7">
      <t>トキ</t>
    </rPh>
    <phoneticPr fontId="1"/>
  </si>
  <si>
    <t>変　　更　　　／　　　中　　止</t>
    <rPh sb="0" eb="1">
      <t>ヘン</t>
    </rPh>
    <rPh sb="3" eb="4">
      <t>サラ</t>
    </rPh>
    <rPh sb="11" eb="12">
      <t>ナカ</t>
    </rPh>
    <rPh sb="14" eb="15">
      <t>トメ</t>
    </rPh>
    <phoneticPr fontId="1"/>
  </si>
  <si>
    <r>
      <rPr>
        <sz val="11"/>
        <color theme="1"/>
        <rFont val="ＭＳ 明朝"/>
        <family val="1"/>
        <charset val="128"/>
      </rPr>
      <t xml:space="preserve">事業費
</t>
    </r>
    <r>
      <rPr>
        <sz val="11"/>
        <color theme="1"/>
        <rFont val="Century"/>
        <family val="1"/>
      </rPr>
      <t>(</t>
    </r>
    <r>
      <rPr>
        <sz val="10"/>
        <color theme="1"/>
        <rFont val="Century"/>
        <family val="1"/>
      </rPr>
      <t>A)+(B)+(C)</t>
    </r>
    <rPh sb="0" eb="3">
      <t>ジギョウヒ</t>
    </rPh>
    <phoneticPr fontId="1"/>
  </si>
  <si>
    <r>
      <rPr>
        <sz val="11"/>
        <rFont val="ＭＳ 明朝"/>
        <family val="1"/>
        <charset val="128"/>
      </rPr>
      <t>区分</t>
    </r>
    <r>
      <rPr>
        <sz val="11"/>
        <rFont val="Century"/>
        <family val="1"/>
      </rPr>
      <t>/</t>
    </r>
    <r>
      <rPr>
        <sz val="11"/>
        <rFont val="ＭＳ 明朝"/>
        <family val="1"/>
        <charset val="128"/>
      </rPr>
      <t>積算経費</t>
    </r>
    <rPh sb="0" eb="2">
      <t>クブン</t>
    </rPh>
    <rPh sb="3" eb="5">
      <t>セキサン</t>
    </rPh>
    <rPh sb="5" eb="7">
      <t>ケイヒ</t>
    </rPh>
    <phoneticPr fontId="1"/>
  </si>
  <si>
    <r>
      <rPr>
        <sz val="11"/>
        <color theme="1"/>
        <rFont val="ＭＳ 明朝"/>
        <family val="1"/>
        <charset val="128"/>
      </rPr>
      <t xml:space="preserve">補助金
</t>
    </r>
    <r>
      <rPr>
        <sz val="11"/>
        <color theme="1"/>
        <rFont val="Century"/>
        <family val="1"/>
      </rPr>
      <t>(A</t>
    </r>
    <r>
      <rPr>
        <sz val="11"/>
        <color theme="1"/>
        <rFont val="ＭＳ 明朝"/>
        <family val="1"/>
        <charset val="128"/>
      </rPr>
      <t>）</t>
    </r>
    <rPh sb="0" eb="3">
      <t>ホジョキン</t>
    </rPh>
    <phoneticPr fontId="1"/>
  </si>
  <si>
    <r>
      <rPr>
        <sz val="14"/>
        <color rgb="FF000000"/>
        <rFont val="ＭＳ 明朝"/>
        <family val="1"/>
        <charset val="128"/>
      </rPr>
      <t>補助金交付＜変更＞申請書</t>
    </r>
    <rPh sb="6" eb="8">
      <t>ヘンコウ</t>
    </rPh>
    <phoneticPr fontId="1"/>
  </si>
  <si>
    <r>
      <rPr>
        <sz val="12"/>
        <color theme="1"/>
        <rFont val="ＭＳ 明朝"/>
        <family val="1"/>
        <charset val="128"/>
      </rPr>
      <t>１．補助金の申請額と経費の配分及び負担区分</t>
    </r>
    <rPh sb="10" eb="12">
      <t>ケイヒ</t>
    </rPh>
    <rPh sb="13" eb="15">
      <t>ハイブン</t>
    </rPh>
    <rPh sb="15" eb="16">
      <t>オヨ</t>
    </rPh>
    <rPh sb="17" eb="19">
      <t>フタン</t>
    </rPh>
    <rPh sb="19" eb="21">
      <t>クブン</t>
    </rPh>
    <phoneticPr fontId="1"/>
  </si>
  <si>
    <r>
      <rPr>
        <sz val="11"/>
        <color theme="1"/>
        <rFont val="ＭＳ 明朝"/>
        <family val="1"/>
        <charset val="128"/>
      </rPr>
      <t xml:space="preserve">事業費
</t>
    </r>
    <r>
      <rPr>
        <sz val="11"/>
        <color theme="1"/>
        <rFont val="Century"/>
        <family val="1"/>
      </rPr>
      <t>(</t>
    </r>
    <r>
      <rPr>
        <sz val="11"/>
        <color theme="1"/>
        <rFont val="ＭＳ 明朝"/>
        <family val="1"/>
        <charset val="128"/>
      </rPr>
      <t>申請時）</t>
    </r>
    <rPh sb="0" eb="3">
      <t>ジギョウヒ</t>
    </rPh>
    <rPh sb="5" eb="8">
      <t>シンセイジ</t>
    </rPh>
    <phoneticPr fontId="1"/>
  </si>
  <si>
    <r>
      <rPr>
        <sz val="11"/>
        <color theme="1"/>
        <rFont val="ＭＳ 明朝"/>
        <family val="1"/>
        <charset val="128"/>
      </rPr>
      <t>申請時</t>
    </r>
    <rPh sb="0" eb="3">
      <t>シンセイジ</t>
    </rPh>
    <phoneticPr fontId="1"/>
  </si>
  <si>
    <r>
      <rPr>
        <sz val="11"/>
        <color theme="1"/>
        <rFont val="ＭＳ 明朝"/>
        <family val="1"/>
        <charset val="128"/>
      </rPr>
      <t>変更後
（</t>
    </r>
    <r>
      <rPr>
        <sz val="11"/>
        <color theme="1"/>
        <rFont val="Century"/>
        <family val="1"/>
      </rPr>
      <t>A</t>
    </r>
    <r>
      <rPr>
        <sz val="11"/>
        <color theme="1"/>
        <rFont val="ＭＳ 明朝"/>
        <family val="1"/>
        <charset val="128"/>
      </rPr>
      <t>）</t>
    </r>
    <rPh sb="0" eb="2">
      <t>ヘンコウ</t>
    </rPh>
    <rPh sb="2" eb="3">
      <t>ゴ</t>
    </rPh>
    <phoneticPr fontId="1"/>
  </si>
  <si>
    <r>
      <rPr>
        <sz val="11"/>
        <color theme="1"/>
        <rFont val="ＭＳ 明朝"/>
        <family val="1"/>
        <charset val="128"/>
      </rPr>
      <t>変更後
（</t>
    </r>
    <r>
      <rPr>
        <sz val="11"/>
        <color theme="1"/>
        <rFont val="Century"/>
        <family val="1"/>
      </rPr>
      <t>B)</t>
    </r>
    <rPh sb="0" eb="2">
      <t>ヘンコウ</t>
    </rPh>
    <rPh sb="2" eb="3">
      <t>ゴ</t>
    </rPh>
    <phoneticPr fontId="1"/>
  </si>
  <si>
    <r>
      <rPr>
        <sz val="11"/>
        <color theme="1"/>
        <rFont val="ＭＳ 明朝"/>
        <family val="1"/>
        <charset val="128"/>
      </rPr>
      <t>変更後
（</t>
    </r>
    <r>
      <rPr>
        <sz val="11"/>
        <color theme="1"/>
        <rFont val="Century"/>
        <family val="1"/>
      </rPr>
      <t>C</t>
    </r>
    <r>
      <rPr>
        <sz val="11"/>
        <color theme="1"/>
        <rFont val="ＭＳ 明朝"/>
        <family val="1"/>
        <charset val="128"/>
      </rPr>
      <t>）</t>
    </r>
    <rPh sb="0" eb="2">
      <t>ヘンコウ</t>
    </rPh>
    <rPh sb="2" eb="3">
      <t>ゴ</t>
    </rPh>
    <phoneticPr fontId="1"/>
  </si>
  <si>
    <r>
      <rPr>
        <sz val="11"/>
        <rFont val="ＭＳ 明朝"/>
        <family val="1"/>
        <charset val="128"/>
      </rPr>
      <t>輸出重点品目の総合プロデュースマーケティング支援</t>
    </r>
    <rPh sb="0" eb="2">
      <t>ユシュツ</t>
    </rPh>
    <rPh sb="2" eb="4">
      <t>ジュウテン</t>
    </rPh>
    <rPh sb="4" eb="6">
      <t>ヒンモク</t>
    </rPh>
    <rPh sb="7" eb="9">
      <t>ソウゴウ</t>
    </rPh>
    <rPh sb="22" eb="24">
      <t>シエン</t>
    </rPh>
    <phoneticPr fontId="1"/>
  </si>
  <si>
    <r>
      <rPr>
        <sz val="12"/>
        <color theme="1"/>
        <rFont val="ＭＳ 明朝"/>
        <family val="1"/>
        <charset val="128"/>
      </rPr>
      <t>２．収支予算</t>
    </r>
    <rPh sb="2" eb="4">
      <t>シュウシ</t>
    </rPh>
    <rPh sb="4" eb="6">
      <t>ヨサン</t>
    </rPh>
    <phoneticPr fontId="1"/>
  </si>
  <si>
    <r>
      <t xml:space="preserve">(1) </t>
    </r>
    <r>
      <rPr>
        <sz val="11"/>
        <color theme="1"/>
        <rFont val="ＭＳ 明朝"/>
        <family val="1"/>
        <charset val="128"/>
      </rPr>
      <t>収入の部</t>
    </r>
    <rPh sb="4" eb="6">
      <t>シュウニュウ</t>
    </rPh>
    <rPh sb="7" eb="8">
      <t>ブ</t>
    </rPh>
    <phoneticPr fontId="1"/>
  </si>
  <si>
    <r>
      <rPr>
        <sz val="11"/>
        <rFont val="ＭＳ 明朝"/>
        <family val="1"/>
        <charset val="128"/>
      </rPr>
      <t>単位（円）</t>
    </r>
  </si>
  <si>
    <r>
      <rPr>
        <sz val="11"/>
        <color theme="1"/>
        <rFont val="ＭＳ 明朝"/>
        <family val="1"/>
        <charset val="128"/>
      </rPr>
      <t>変更後予算比較</t>
    </r>
    <rPh sb="0" eb="2">
      <t>ヘンコウ</t>
    </rPh>
    <rPh sb="2" eb="3">
      <t>ゴ</t>
    </rPh>
    <rPh sb="3" eb="5">
      <t>ヨサン</t>
    </rPh>
    <rPh sb="5" eb="6">
      <t>ヒ</t>
    </rPh>
    <rPh sb="6" eb="7">
      <t>カク</t>
    </rPh>
    <phoneticPr fontId="1"/>
  </si>
  <si>
    <r>
      <rPr>
        <sz val="11"/>
        <color theme="1"/>
        <rFont val="ＭＳ 明朝"/>
        <family val="1"/>
        <charset val="128"/>
      </rPr>
      <t>対申請時</t>
    </r>
    <rPh sb="0" eb="1">
      <t>タイ</t>
    </rPh>
    <rPh sb="1" eb="4">
      <t>シンセイジ</t>
    </rPh>
    <phoneticPr fontId="1"/>
  </si>
  <si>
    <r>
      <rPr>
        <sz val="11"/>
        <color theme="1"/>
        <rFont val="ＭＳ 明朝"/>
        <family val="1"/>
        <charset val="128"/>
      </rPr>
      <t>対前年度</t>
    </r>
    <rPh sb="0" eb="1">
      <t>タイ</t>
    </rPh>
    <rPh sb="1" eb="4">
      <t>ゼンネンド</t>
    </rPh>
    <phoneticPr fontId="1"/>
  </si>
  <si>
    <r>
      <rPr>
        <sz val="11"/>
        <color theme="1"/>
        <rFont val="ＭＳ 明朝"/>
        <family val="1"/>
        <charset val="128"/>
      </rPr>
      <t>変更後</t>
    </r>
    <rPh sb="0" eb="2">
      <t>ヘンコウ</t>
    </rPh>
    <rPh sb="2" eb="3">
      <t>ゴ</t>
    </rPh>
    <phoneticPr fontId="1"/>
  </si>
  <si>
    <r>
      <t xml:space="preserve">(2) </t>
    </r>
    <r>
      <rPr>
        <sz val="11"/>
        <color theme="1"/>
        <rFont val="ＭＳ 明朝"/>
        <family val="1"/>
        <charset val="128"/>
      </rPr>
      <t>支出の部</t>
    </r>
    <rPh sb="4" eb="6">
      <t>シシュツ</t>
    </rPh>
    <rPh sb="7" eb="8">
      <t>ブ</t>
    </rPh>
    <phoneticPr fontId="1"/>
  </si>
  <si>
    <r>
      <rPr>
        <sz val="12"/>
        <color theme="1"/>
        <rFont val="ＭＳ 明朝"/>
        <family val="1"/>
        <charset val="128"/>
      </rPr>
      <t>３．補助事業の完了予定年月日</t>
    </r>
    <rPh sb="9" eb="11">
      <t>ヨテイ</t>
    </rPh>
    <rPh sb="11" eb="14">
      <t>ネンガッピ</t>
    </rPh>
    <phoneticPr fontId="1"/>
  </si>
  <si>
    <r>
      <rPr>
        <sz val="11"/>
        <rFont val="ＭＳ 明朝"/>
        <family val="1"/>
        <charset val="128"/>
      </rPr>
      <t>様式第９号</t>
    </r>
    <phoneticPr fontId="1"/>
  </si>
  <si>
    <r>
      <rPr>
        <u/>
        <sz val="11"/>
        <color theme="10"/>
        <rFont val="ＭＳ 明朝"/>
        <family val="1"/>
        <charset val="128"/>
      </rPr>
      <t>Ⅰ</t>
    </r>
    <r>
      <rPr>
        <u/>
        <sz val="11"/>
        <color theme="10"/>
        <rFont val="Century"/>
        <family val="1"/>
      </rPr>
      <t>.</t>
    </r>
    <r>
      <rPr>
        <u/>
        <sz val="11"/>
        <color theme="10"/>
        <rFont val="ＭＳ 明朝"/>
        <family val="1"/>
        <charset val="128"/>
      </rPr>
      <t>事業成果の報告書</t>
    </r>
    <rPh sb="2" eb="4">
      <t>ジギョウ</t>
    </rPh>
    <rPh sb="4" eb="6">
      <t>セイカ</t>
    </rPh>
    <rPh sb="7" eb="9">
      <t>ホウコク</t>
    </rPh>
    <rPh sb="9" eb="10">
      <t>ショ</t>
    </rPh>
    <phoneticPr fontId="1"/>
  </si>
  <si>
    <r>
      <rPr>
        <u/>
        <sz val="11"/>
        <color theme="10"/>
        <rFont val="ＭＳ 明朝"/>
        <family val="1"/>
        <charset val="128"/>
      </rPr>
      <t>事業内容（輸出重点品目の総合プロデュースマーケティング支援）</t>
    </r>
    <rPh sb="0" eb="2">
      <t>ジギョウ</t>
    </rPh>
    <rPh sb="2" eb="4">
      <t>ナイヨウ</t>
    </rPh>
    <rPh sb="5" eb="7">
      <t>ユシュツ</t>
    </rPh>
    <rPh sb="7" eb="9">
      <t>ジュウテン</t>
    </rPh>
    <rPh sb="9" eb="11">
      <t>ヒンモク</t>
    </rPh>
    <rPh sb="12" eb="14">
      <t>ソウゴウ</t>
    </rPh>
    <rPh sb="27" eb="29">
      <t>シエン</t>
    </rPh>
    <phoneticPr fontId="1"/>
  </si>
  <si>
    <r>
      <rPr>
        <sz val="11"/>
        <color theme="1"/>
        <rFont val="ＭＳ 明朝"/>
        <family val="1"/>
        <charset val="128"/>
      </rPr>
      <t>①</t>
    </r>
    <phoneticPr fontId="1"/>
  </si>
  <si>
    <r>
      <rPr>
        <u/>
        <sz val="11"/>
        <color theme="10"/>
        <rFont val="ＭＳ 明朝"/>
        <family val="1"/>
        <charset val="128"/>
      </rPr>
      <t>事業の成果目標と成果　（定量目標）</t>
    </r>
    <phoneticPr fontId="1"/>
  </si>
  <si>
    <r>
      <rPr>
        <sz val="11"/>
        <color theme="1"/>
        <rFont val="ＭＳ 明朝"/>
        <family val="1"/>
        <charset val="128"/>
      </rPr>
      <t>②</t>
    </r>
    <phoneticPr fontId="1"/>
  </si>
  <si>
    <r>
      <rPr>
        <u/>
        <sz val="11"/>
        <color theme="10"/>
        <rFont val="ＭＳ 明朝"/>
        <family val="1"/>
        <charset val="128"/>
      </rPr>
      <t>事業の成果目標と成果　（定性目標）</t>
    </r>
    <rPh sb="12" eb="14">
      <t>テイセイ</t>
    </rPh>
    <phoneticPr fontId="1"/>
  </si>
  <si>
    <r>
      <rPr>
        <u/>
        <sz val="11"/>
        <color theme="10"/>
        <rFont val="ＭＳ 明朝"/>
        <family val="1"/>
        <charset val="128"/>
      </rPr>
      <t>輸出数量と金額等の分析</t>
    </r>
    <rPh sb="0" eb="2">
      <t>ユシュツ</t>
    </rPh>
    <rPh sb="2" eb="4">
      <t>スウリョウ</t>
    </rPh>
    <rPh sb="5" eb="8">
      <t>キンガクナド</t>
    </rPh>
    <rPh sb="9" eb="11">
      <t>ブンセキ</t>
    </rPh>
    <phoneticPr fontId="1"/>
  </si>
  <si>
    <r>
      <rPr>
        <sz val="11"/>
        <color theme="1"/>
        <rFont val="ＭＳ 明朝"/>
        <family val="1"/>
        <charset val="128"/>
      </rPr>
      <t>４．</t>
    </r>
    <phoneticPr fontId="1"/>
  </si>
  <si>
    <r>
      <rPr>
        <u/>
        <sz val="11"/>
        <color theme="10"/>
        <rFont val="ＭＳ 明朝"/>
        <family val="1"/>
        <charset val="128"/>
      </rPr>
      <t>次年度以降の活動方針</t>
    </r>
    <rPh sb="0" eb="3">
      <t>ジネンド</t>
    </rPh>
    <rPh sb="3" eb="5">
      <t>イコウ</t>
    </rPh>
    <rPh sb="6" eb="8">
      <t>カツドウ</t>
    </rPh>
    <rPh sb="8" eb="10">
      <t>ホウシン</t>
    </rPh>
    <phoneticPr fontId="1"/>
  </si>
  <si>
    <r>
      <rPr>
        <u/>
        <sz val="11"/>
        <color theme="10"/>
        <rFont val="ＭＳ 明朝"/>
        <family val="1"/>
        <charset val="128"/>
      </rPr>
      <t>★目的別使用申請様式チャート図に戻る</t>
    </r>
  </si>
  <si>
    <t>分野・テーマ別の海外販路開拓等への支援強化事業に係る事業成果の報告について</t>
    <rPh sb="0" eb="2">
      <t>ブンヤ</t>
    </rPh>
    <rPh sb="6" eb="7">
      <t>ベツ</t>
    </rPh>
    <rPh sb="8" eb="10">
      <t>カイガイ</t>
    </rPh>
    <rPh sb="10" eb="12">
      <t>ハンロ</t>
    </rPh>
    <rPh sb="12" eb="14">
      <t>カイタク</t>
    </rPh>
    <rPh sb="14" eb="15">
      <t>トウ</t>
    </rPh>
    <rPh sb="17" eb="19">
      <t>シエン</t>
    </rPh>
    <rPh sb="19" eb="21">
      <t>キョウカ</t>
    </rPh>
    <rPh sb="21" eb="23">
      <t>ジギョウ</t>
    </rPh>
    <rPh sb="24" eb="25">
      <t>カカワ</t>
    </rPh>
    <rPh sb="26" eb="28">
      <t>ジギョウ</t>
    </rPh>
    <rPh sb="28" eb="30">
      <t>セイカ</t>
    </rPh>
    <rPh sb="31" eb="33">
      <t>ホウコク</t>
    </rPh>
    <phoneticPr fontId="1"/>
  </si>
  <si>
    <t>　　　標記について、関係書類を添えて報告します。</t>
    <rPh sb="3" eb="5">
      <t>ヒョウキ</t>
    </rPh>
    <rPh sb="10" eb="12">
      <t>カンケイ</t>
    </rPh>
    <rPh sb="12" eb="14">
      <t>ショルイ</t>
    </rPh>
    <rPh sb="15" eb="16">
      <t>ソ</t>
    </rPh>
    <rPh sb="18" eb="20">
      <t>ホウコク</t>
    </rPh>
    <phoneticPr fontId="1"/>
  </si>
  <si>
    <t>１．事業内容（輸出重点品目の総合プロデュースマーケティング支援）</t>
    <rPh sb="2" eb="4">
      <t>ジギョウ</t>
    </rPh>
    <phoneticPr fontId="1"/>
  </si>
  <si>
    <t>事業効果の発現に向けた自主取組</t>
    <rPh sb="0" eb="2">
      <t>ジギョウ</t>
    </rPh>
    <rPh sb="2" eb="4">
      <t>コウカ</t>
    </rPh>
    <rPh sb="5" eb="7">
      <t>ハツゲン</t>
    </rPh>
    <rPh sb="8" eb="9">
      <t>ム</t>
    </rPh>
    <rPh sb="11" eb="13">
      <t>ジシュ</t>
    </rPh>
    <rPh sb="13" eb="15">
      <t>トリクミ</t>
    </rPh>
    <phoneticPr fontId="1"/>
  </si>
  <si>
    <t>取組内容</t>
    <rPh sb="0" eb="2">
      <t>トリクミ</t>
    </rPh>
    <rPh sb="2" eb="4">
      <t>ナイヨウ</t>
    </rPh>
    <phoneticPr fontId="1"/>
  </si>
  <si>
    <t>２-1．事業の成果目標と成果（輸出重点品目の総合プロデュースマーケティング支援）　定量目標</t>
    <rPh sb="4" eb="6">
      <t>ジギョウ</t>
    </rPh>
    <rPh sb="7" eb="9">
      <t>セイカ</t>
    </rPh>
    <rPh sb="9" eb="11">
      <t>モクヒョウ</t>
    </rPh>
    <rPh sb="12" eb="14">
      <t>セイカ</t>
    </rPh>
    <phoneticPr fontId="1"/>
  </si>
  <si>
    <t>単位（千円）</t>
    <phoneticPr fontId="1"/>
  </si>
  <si>
    <t>令和３年度</t>
    <phoneticPr fontId="1"/>
  </si>
  <si>
    <t>令和４年度</t>
    <phoneticPr fontId="1"/>
  </si>
  <si>
    <t>令和５年度</t>
    <phoneticPr fontId="1"/>
  </si>
  <si>
    <t>目標額</t>
    <rPh sb="0" eb="2">
      <t>モクヒョウ</t>
    </rPh>
    <rPh sb="2" eb="3">
      <t>ガク</t>
    </rPh>
    <phoneticPr fontId="1"/>
  </si>
  <si>
    <t>実績額</t>
    <rPh sb="0" eb="3">
      <t>ジッセキガク</t>
    </rPh>
    <phoneticPr fontId="1"/>
  </si>
  <si>
    <t>輸出重点品目の総合プロデュース
マーケティング支援事業計</t>
    <phoneticPr fontId="1"/>
  </si>
  <si>
    <t>２-2．事業の成果目標と成果（輸出重点品目の総合プロデュースマーケティング支援）　定性目標</t>
    <rPh sb="4" eb="6">
      <t>ジギョウ</t>
    </rPh>
    <rPh sb="7" eb="9">
      <t>セイカ</t>
    </rPh>
    <rPh sb="9" eb="11">
      <t>モクヒョウ</t>
    </rPh>
    <rPh sb="12" eb="14">
      <t>セイカ</t>
    </rPh>
    <rPh sb="41" eb="43">
      <t>テイセイ</t>
    </rPh>
    <phoneticPr fontId="1"/>
  </si>
  <si>
    <t>目標</t>
    <rPh sb="0" eb="2">
      <t>モクヒョウ</t>
    </rPh>
    <phoneticPr fontId="1"/>
  </si>
  <si>
    <t>実績</t>
    <rPh sb="0" eb="2">
      <t>ジッセキ</t>
    </rPh>
    <phoneticPr fontId="1"/>
  </si>
  <si>
    <r>
      <rPr>
        <sz val="10"/>
        <color theme="1"/>
        <rFont val="ＭＳ 明朝"/>
        <family val="1"/>
        <charset val="128"/>
      </rPr>
      <t>対象品目の内訳が多い場合は、これを別葉とすることができます。</t>
    </r>
    <phoneticPr fontId="1"/>
  </si>
  <si>
    <r>
      <rPr>
        <sz val="10"/>
        <color theme="1"/>
        <rFont val="ＭＳ 明朝"/>
        <family val="1"/>
        <charset val="128"/>
      </rPr>
      <t>前年度の実績額を見込額で記載する場合は（　　）とし、実績額が確定後の次回報告時に実績額を記載してください。</t>
    </r>
    <rPh sb="0" eb="3">
      <t>ゼンネンド</t>
    </rPh>
    <rPh sb="4" eb="6">
      <t>ジッセキ</t>
    </rPh>
    <rPh sb="6" eb="7">
      <t>ガク</t>
    </rPh>
    <rPh sb="8" eb="10">
      <t>ミコミ</t>
    </rPh>
    <rPh sb="10" eb="11">
      <t>ガク</t>
    </rPh>
    <rPh sb="12" eb="14">
      <t>キサイ</t>
    </rPh>
    <rPh sb="16" eb="18">
      <t>バアイ</t>
    </rPh>
    <rPh sb="26" eb="28">
      <t>ジッセキ</t>
    </rPh>
    <rPh sb="28" eb="29">
      <t>ガク</t>
    </rPh>
    <rPh sb="30" eb="32">
      <t>カクテイ</t>
    </rPh>
    <rPh sb="32" eb="33">
      <t>ゴ</t>
    </rPh>
    <rPh sb="34" eb="36">
      <t>ジカイ</t>
    </rPh>
    <rPh sb="36" eb="38">
      <t>ホウコク</t>
    </rPh>
    <rPh sb="38" eb="39">
      <t>ジ</t>
    </rPh>
    <rPh sb="40" eb="42">
      <t>ジッセキ</t>
    </rPh>
    <rPh sb="42" eb="43">
      <t>ガク</t>
    </rPh>
    <rPh sb="44" eb="46">
      <t>キサイ</t>
    </rPh>
    <phoneticPr fontId="1"/>
  </si>
  <si>
    <r>
      <rPr>
        <sz val="10"/>
        <color theme="1"/>
        <rFont val="ＭＳ 明朝"/>
        <family val="1"/>
        <charset val="128"/>
      </rPr>
      <t>目標額及び実績額の算定方法は、事業参加者（品目別輸出団体等の会員企業等）に係る事業実施対象国又は地域及び品目の輸出金額に基づき算定してください。</t>
    </r>
    <phoneticPr fontId="1"/>
  </si>
  <si>
    <r>
      <rPr>
        <sz val="10"/>
        <color theme="1"/>
        <rFont val="ＭＳ 明朝"/>
        <family val="1"/>
        <charset val="128"/>
      </rPr>
      <t>また、当該事業参加者に対して当該事業の実施に係る目標額及び実績額の報告を求めてください。（貿易統計等は使用しないでください。）</t>
    </r>
    <phoneticPr fontId="1"/>
  </si>
  <si>
    <r>
      <rPr>
        <sz val="10"/>
        <color theme="1"/>
        <rFont val="ＭＳ 明朝"/>
        <family val="1"/>
        <charset val="128"/>
      </rPr>
      <t>注</t>
    </r>
    <r>
      <rPr>
        <sz val="10"/>
        <color theme="1"/>
        <rFont val="Century"/>
        <family val="1"/>
      </rPr>
      <t>4</t>
    </r>
    <r>
      <rPr>
        <sz val="10"/>
        <color theme="1"/>
        <rFont val="ＭＳ 明朝"/>
        <family val="1"/>
        <charset val="128"/>
      </rPr>
      <t>：</t>
    </r>
    <rPh sb="0" eb="1">
      <t>チュウ</t>
    </rPh>
    <phoneticPr fontId="1"/>
  </si>
  <si>
    <r>
      <rPr>
        <sz val="10"/>
        <color theme="1"/>
        <rFont val="ＭＳ 明朝"/>
        <family val="1"/>
        <charset val="128"/>
      </rPr>
      <t>実績額の算定に当たっては、目標額を設定する際に対象とした期間及び対象範囲により算定してください。</t>
    </r>
    <phoneticPr fontId="1"/>
  </si>
  <si>
    <t>３．輸出数量と金額等の分析（輸出重点品目の総合プロデュースマーケティング支援）</t>
    <rPh sb="2" eb="4">
      <t>ユシュツ</t>
    </rPh>
    <rPh sb="4" eb="6">
      <t>スウリョウ</t>
    </rPh>
    <rPh sb="7" eb="10">
      <t>キンガクナド</t>
    </rPh>
    <rPh sb="11" eb="13">
      <t>ブンセキ</t>
    </rPh>
    <phoneticPr fontId="1"/>
  </si>
  <si>
    <t>要因分析・次年度課題</t>
    <rPh sb="0" eb="2">
      <t>ヨウイン</t>
    </rPh>
    <rPh sb="2" eb="4">
      <t>ブンセキ</t>
    </rPh>
    <rPh sb="5" eb="8">
      <t>ジネンド</t>
    </rPh>
    <rPh sb="8" eb="10">
      <t>カダイ</t>
    </rPh>
    <phoneticPr fontId="1"/>
  </si>
  <si>
    <t>達成率</t>
    <rPh sb="0" eb="3">
      <t>タッセイリツ</t>
    </rPh>
    <phoneticPr fontId="1"/>
  </si>
  <si>
    <t>輸出重点品目の総合プロデュースマーケティング
支援事業計</t>
    <rPh sb="25" eb="27">
      <t>ジギョウ</t>
    </rPh>
    <rPh sb="27" eb="28">
      <t>ケイ</t>
    </rPh>
    <phoneticPr fontId="1"/>
  </si>
  <si>
    <t>取り組んだ事業の内容毎に成果目標の達成状況を評価し、目標を達成していない場合はその要因と課題を詳細に分析してください。</t>
    <phoneticPr fontId="1"/>
  </si>
  <si>
    <t>また商談を実施した場合は商談件数、成約件数、成約金額などを定量的に盛り込むなど、事業の実施による効果・成果を具体的に記載してください。</t>
    <phoneticPr fontId="1"/>
  </si>
  <si>
    <t>４．次年度以降の活動方針（輸出重点品目の総合プロデュースマーケティング支援）</t>
    <rPh sb="2" eb="5">
      <t>ジネンド</t>
    </rPh>
    <rPh sb="5" eb="7">
      <t>イコウ</t>
    </rPh>
    <rPh sb="8" eb="10">
      <t>カツドウ</t>
    </rPh>
    <rPh sb="10" eb="12">
      <t>ホウシン</t>
    </rPh>
    <phoneticPr fontId="1"/>
  </si>
  <si>
    <t>次年度以降の活動方針</t>
    <rPh sb="0" eb="3">
      <t>ジネンド</t>
    </rPh>
    <rPh sb="3" eb="5">
      <t>イコウ</t>
    </rPh>
    <rPh sb="6" eb="8">
      <t>カツドウ</t>
    </rPh>
    <rPh sb="8" eb="10">
      <t>ホウシン</t>
    </rPh>
    <phoneticPr fontId="1"/>
  </si>
  <si>
    <t>評価と要因分析を踏まえた次年度以降の活動方針について、具体的に記載してください。</t>
    <phoneticPr fontId="1"/>
  </si>
  <si>
    <r>
      <rPr>
        <sz val="14"/>
        <rFont val="ＭＳ 明朝"/>
        <family val="1"/>
        <charset val="128"/>
      </rPr>
      <t>消費税仕入控除税額報告書</t>
    </r>
    <phoneticPr fontId="1"/>
  </si>
  <si>
    <r>
      <rPr>
        <sz val="11"/>
        <rFont val="ＭＳ 明朝"/>
        <family val="1"/>
        <charset val="128"/>
      </rPr>
      <t>所</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在</t>
    </r>
    <r>
      <rPr>
        <sz val="11"/>
        <rFont val="Century"/>
        <family val="1"/>
      </rPr>
      <t xml:space="preserve">  </t>
    </r>
    <r>
      <rPr>
        <sz val="11"/>
        <rFont val="ＭＳ 明朝"/>
        <family val="1"/>
        <charset val="128"/>
      </rPr>
      <t>　地</t>
    </r>
    <rPh sb="0" eb="1">
      <t>トコロ</t>
    </rPh>
    <rPh sb="4" eb="5">
      <t>ザイ</t>
    </rPh>
    <rPh sb="8" eb="9">
      <t>ジ</t>
    </rPh>
    <phoneticPr fontId="1"/>
  </si>
  <si>
    <r>
      <rPr>
        <sz val="11"/>
        <rFont val="ＭＳ 明朝"/>
        <family val="1"/>
        <charset val="128"/>
      </rPr>
      <t>名　　　　</t>
    </r>
    <r>
      <rPr>
        <sz val="11"/>
        <rFont val="Century"/>
        <family val="1"/>
      </rPr>
      <t xml:space="preserve">  </t>
    </r>
    <r>
      <rPr>
        <sz val="11"/>
        <rFont val="ＭＳ 明朝"/>
        <family val="1"/>
        <charset val="128"/>
      </rPr>
      <t>称</t>
    </r>
    <rPh sb="0" eb="1">
      <t>メイ</t>
    </rPh>
    <rPh sb="7" eb="8">
      <t>ショウ</t>
    </rPh>
    <phoneticPr fontId="1"/>
  </si>
  <si>
    <r>
      <rPr>
        <sz val="11"/>
        <rFont val="ＭＳ 明朝"/>
        <family val="1"/>
        <charset val="128"/>
      </rPr>
      <t>代</t>
    </r>
    <r>
      <rPr>
        <sz val="11"/>
        <rFont val="Century"/>
        <family val="1"/>
      </rPr>
      <t xml:space="preserve"> </t>
    </r>
    <r>
      <rPr>
        <sz val="11"/>
        <rFont val="ＭＳ 明朝"/>
        <family val="1"/>
        <charset val="128"/>
      </rPr>
      <t>表</t>
    </r>
    <r>
      <rPr>
        <sz val="11"/>
        <rFont val="Century"/>
        <family val="1"/>
      </rPr>
      <t xml:space="preserve"> </t>
    </r>
    <r>
      <rPr>
        <sz val="11"/>
        <rFont val="ＭＳ 明朝"/>
        <family val="1"/>
        <charset val="128"/>
      </rPr>
      <t>者</t>
    </r>
    <r>
      <rPr>
        <sz val="11"/>
        <rFont val="Century"/>
        <family val="1"/>
      </rPr>
      <t xml:space="preserve"> </t>
    </r>
    <r>
      <rPr>
        <sz val="11"/>
        <rFont val="ＭＳ 明朝"/>
        <family val="1"/>
        <charset val="128"/>
      </rPr>
      <t>氏</t>
    </r>
    <r>
      <rPr>
        <sz val="11"/>
        <rFont val="Century"/>
        <family val="1"/>
      </rPr>
      <t xml:space="preserve"> </t>
    </r>
    <r>
      <rPr>
        <sz val="11"/>
        <rFont val="ＭＳ 明朝"/>
        <family val="1"/>
        <charset val="128"/>
      </rPr>
      <t>名</t>
    </r>
    <rPh sb="0" eb="1">
      <t>ダイ</t>
    </rPh>
    <rPh sb="2" eb="3">
      <t>ヒョウ</t>
    </rPh>
    <rPh sb="4" eb="5">
      <t>モノ</t>
    </rPh>
    <rPh sb="6" eb="7">
      <t>シ</t>
    </rPh>
    <rPh sb="8" eb="9">
      <t>ナ</t>
    </rPh>
    <phoneticPr fontId="1"/>
  </si>
  <si>
    <r>
      <rPr>
        <sz val="11"/>
        <color theme="1"/>
        <rFont val="ＭＳ 明朝"/>
        <family val="1"/>
        <charset val="128"/>
      </rPr>
      <t>　令和３年〇〇月〇〇日付</t>
    </r>
    <r>
      <rPr>
        <sz val="11"/>
        <color theme="1"/>
        <rFont val="Century"/>
        <family val="1"/>
      </rPr>
      <t>AFA</t>
    </r>
    <r>
      <rPr>
        <sz val="11"/>
        <color theme="1"/>
        <rFont val="ＭＳ 明朝"/>
        <family val="1"/>
        <charset val="128"/>
      </rPr>
      <t>〇〇〇〇号により分野・テーマ別の海外販路開拓等への支援強化事業補助金の交付決定の通知がありました同事業について、</t>
    </r>
    <rPh sb="19" eb="20">
      <t>ゴウ</t>
    </rPh>
    <phoneticPr fontId="1"/>
  </si>
  <si>
    <t>下記のとおり報告します。</t>
    <phoneticPr fontId="1"/>
  </si>
  <si>
    <r>
      <rPr>
        <sz val="11"/>
        <rFont val="ＭＳ 明朝"/>
        <family val="1"/>
        <charset val="128"/>
      </rPr>
      <t>記</t>
    </r>
    <rPh sb="0" eb="1">
      <t>キ</t>
    </rPh>
    <phoneticPr fontId="1"/>
  </si>
  <si>
    <r>
      <rPr>
        <sz val="11"/>
        <rFont val="ＭＳ 明朝"/>
        <family val="1"/>
        <charset val="128"/>
      </rPr>
      <t>１．</t>
    </r>
    <phoneticPr fontId="1"/>
  </si>
  <si>
    <r>
      <rPr>
        <sz val="11"/>
        <rFont val="ＭＳ 明朝"/>
        <family val="1"/>
        <charset val="128"/>
      </rPr>
      <t>適正化法第１５条の補助金の額の確定額</t>
    </r>
    <phoneticPr fontId="1"/>
  </si>
  <si>
    <r>
      <rPr>
        <sz val="11"/>
        <rFont val="ＭＳ 明朝"/>
        <family val="1"/>
        <charset val="128"/>
      </rPr>
      <t>金</t>
    </r>
    <rPh sb="0" eb="1">
      <t>キン</t>
    </rPh>
    <phoneticPr fontId="1"/>
  </si>
  <si>
    <r>
      <rPr>
        <sz val="11"/>
        <rFont val="ＭＳ 明朝"/>
        <family val="1"/>
        <charset val="128"/>
      </rPr>
      <t>円</t>
    </r>
    <rPh sb="0" eb="1">
      <t>エン</t>
    </rPh>
    <phoneticPr fontId="1"/>
  </si>
  <si>
    <r>
      <rPr>
        <sz val="11"/>
        <rFont val="ＭＳ 明朝"/>
        <family val="1"/>
        <charset val="128"/>
      </rPr>
      <t>（令和○○年○○月○○日付○○○○による額の確定通知額）</t>
    </r>
    <r>
      <rPr>
        <sz val="11"/>
        <rFont val="Century"/>
        <family val="1"/>
      </rPr>
      <t xml:space="preserve"> </t>
    </r>
    <phoneticPr fontId="1"/>
  </si>
  <si>
    <r>
      <rPr>
        <sz val="11"/>
        <rFont val="ＭＳ 明朝"/>
        <family val="1"/>
        <charset val="128"/>
      </rPr>
      <t>２．</t>
    </r>
    <phoneticPr fontId="1"/>
  </si>
  <si>
    <r>
      <rPr>
        <sz val="11"/>
        <rFont val="ＭＳ 明朝"/>
        <family val="1"/>
        <charset val="128"/>
      </rPr>
      <t>補助金の確定時に減額した消費税仕入控除税額</t>
    </r>
    <r>
      <rPr>
        <sz val="12"/>
        <rFont val="Century"/>
        <family val="1"/>
      </rPr>
      <t/>
    </r>
    <phoneticPr fontId="1"/>
  </si>
  <si>
    <r>
      <rPr>
        <sz val="11"/>
        <rFont val="ＭＳ 明朝"/>
        <family val="1"/>
        <charset val="128"/>
      </rPr>
      <t>３．</t>
    </r>
    <phoneticPr fontId="1"/>
  </si>
  <si>
    <r>
      <rPr>
        <sz val="11"/>
        <rFont val="ＭＳ 明朝"/>
        <family val="1"/>
        <charset val="128"/>
      </rPr>
      <t>消費税及び地方消費税の申告により確定した消費税仕入控除税額</t>
    </r>
    <r>
      <rPr>
        <sz val="12"/>
        <rFont val="Century"/>
        <family val="1"/>
      </rPr>
      <t/>
    </r>
    <phoneticPr fontId="1"/>
  </si>
  <si>
    <r>
      <rPr>
        <sz val="11"/>
        <rFont val="ＭＳ 明朝"/>
        <family val="1"/>
        <charset val="128"/>
      </rPr>
      <t>補助金返還相当額（３の金額から２の金額を減じて得た額）</t>
    </r>
    <phoneticPr fontId="1"/>
  </si>
  <si>
    <r>
      <rPr>
        <sz val="11"/>
        <rFont val="ＭＳ 明朝"/>
        <family val="1"/>
        <charset val="128"/>
      </rPr>
      <t>　</t>
    </r>
    <r>
      <rPr>
        <sz val="11"/>
        <rFont val="Century"/>
        <family val="1"/>
      </rPr>
      <t>(</t>
    </r>
    <r>
      <rPr>
        <sz val="11"/>
        <rFont val="ＭＳ 明朝"/>
        <family val="1"/>
        <charset val="128"/>
      </rPr>
      <t>注</t>
    </r>
    <r>
      <rPr>
        <sz val="11"/>
        <rFont val="Century"/>
        <family val="1"/>
      </rPr>
      <t>)</t>
    </r>
    <r>
      <rPr>
        <sz val="11"/>
        <rFont val="ＭＳ 明朝"/>
        <family val="1"/>
        <charset val="128"/>
      </rPr>
      <t>　記載内容の確認のため、以下の資料を添付してください。</t>
    </r>
    <phoneticPr fontId="1"/>
  </si>
  <si>
    <r>
      <rPr>
        <sz val="11"/>
        <rFont val="ＭＳ 明朝"/>
        <family val="1"/>
        <charset val="128"/>
      </rPr>
      <t>なお、補助事業者が法人格を有しない組合等の場合は、すべての構成員分を添付してください。</t>
    </r>
    <phoneticPr fontId="1"/>
  </si>
  <si>
    <r>
      <rPr>
        <sz val="11"/>
        <rFont val="ＭＳ 明朝"/>
        <family val="1"/>
        <charset val="128"/>
      </rPr>
      <t>ⅰ　消費税確定申告書の写し（税務署の収受印等のあるもの）</t>
    </r>
    <phoneticPr fontId="1"/>
  </si>
  <si>
    <r>
      <rPr>
        <sz val="11"/>
        <rFont val="ＭＳ 明朝"/>
        <family val="1"/>
        <charset val="128"/>
      </rPr>
      <t>ⅱ　付表２「課税売上割合・控除対象仕入税額等の計算表」の写し</t>
    </r>
    <phoneticPr fontId="1"/>
  </si>
  <si>
    <r>
      <rPr>
        <sz val="11"/>
        <rFont val="ＭＳ 明朝"/>
        <family val="1"/>
        <charset val="128"/>
      </rPr>
      <t>ⅲ　様式第１の別添１－</t>
    </r>
    <r>
      <rPr>
        <sz val="11"/>
        <rFont val="Century"/>
        <family val="1"/>
      </rPr>
      <t>7</t>
    </r>
    <r>
      <rPr>
        <sz val="11"/>
        <rFont val="ＭＳ 明朝"/>
        <family val="1"/>
        <charset val="128"/>
      </rPr>
      <t>の金額の積算の内訳（人件費に通勤手当を含む場合は、その内訳を確認できる資料も併せて提出してください）</t>
    </r>
    <phoneticPr fontId="1"/>
  </si>
  <si>
    <r>
      <rPr>
        <sz val="11"/>
        <rFont val="ＭＳ 明朝"/>
        <family val="1"/>
        <charset val="128"/>
      </rPr>
      <t>ⅳ　補助事業者が消費税法第６０条第４項に定める法人等である場合、同項に規定する特定収入の割合を確認できる資料</t>
    </r>
    <phoneticPr fontId="1"/>
  </si>
  <si>
    <r>
      <rPr>
        <sz val="11"/>
        <rFont val="ＭＳ 明朝"/>
        <family val="1"/>
        <charset val="128"/>
      </rPr>
      <t>５．</t>
    </r>
    <phoneticPr fontId="1"/>
  </si>
  <si>
    <r>
      <rPr>
        <sz val="11"/>
        <rFont val="ＭＳ 明朝"/>
        <family val="1"/>
        <charset val="128"/>
      </rPr>
      <t>当該補助金に係る消費税仕入控除税額が明らかにならない場合、その状況を記載してください。</t>
    </r>
    <phoneticPr fontId="1"/>
  </si>
  <si>
    <r>
      <rPr>
        <sz val="11"/>
        <rFont val="ＭＳ 明朝"/>
        <family val="1"/>
        <charset val="128"/>
      </rPr>
      <t>　</t>
    </r>
    <r>
      <rPr>
        <sz val="11"/>
        <rFont val="Century"/>
        <family val="1"/>
      </rPr>
      <t>(</t>
    </r>
    <r>
      <rPr>
        <sz val="11"/>
        <rFont val="ＭＳ 明朝"/>
        <family val="1"/>
        <charset val="128"/>
      </rPr>
      <t>注</t>
    </r>
    <r>
      <rPr>
        <sz val="11"/>
        <rFont val="Century"/>
        <family val="1"/>
      </rPr>
      <t>)</t>
    </r>
    <r>
      <rPr>
        <sz val="11"/>
        <rFont val="ＭＳ 明朝"/>
        <family val="1"/>
        <charset val="128"/>
      </rPr>
      <t>　消費税及び地方消費税の確定申告が完了していない場合にあっては、申告予定時期も記載してください。</t>
    </r>
    <phoneticPr fontId="1"/>
  </si>
  <si>
    <r>
      <rPr>
        <sz val="11"/>
        <rFont val="ＭＳ 明朝"/>
        <family val="1"/>
        <charset val="128"/>
      </rPr>
      <t>６．</t>
    </r>
    <phoneticPr fontId="1"/>
  </si>
  <si>
    <r>
      <rPr>
        <sz val="11"/>
        <rFont val="ＭＳ 明朝"/>
        <family val="1"/>
        <charset val="128"/>
      </rPr>
      <t>当該補助金に係る消費税仕入控除税額がない場合、その理由を記載</t>
    </r>
    <phoneticPr fontId="1"/>
  </si>
  <si>
    <r>
      <rPr>
        <sz val="11"/>
        <rFont val="ＭＳ 明朝"/>
        <family val="1"/>
        <charset val="128"/>
      </rPr>
      <t>ⅰ　免税事業者の場合は、補助事業実施年度の前々年度に係る法人税（個人事業者の場合は所得税）確定申告書の写し（税務署の収受印等の</t>
    </r>
    <phoneticPr fontId="1"/>
  </si>
  <si>
    <r>
      <rPr>
        <sz val="11"/>
        <rFont val="ＭＳ 明朝"/>
        <family val="1"/>
        <charset val="128"/>
      </rPr>
      <t>あるもの）及び損益計算書等、売上高を確認できる資料</t>
    </r>
    <phoneticPr fontId="1"/>
  </si>
  <si>
    <r>
      <rPr>
        <sz val="11"/>
        <rFont val="ＭＳ 明朝"/>
        <family val="1"/>
        <charset val="128"/>
      </rPr>
      <t>ⅱ　新たに設立された法人であって、かつ免税事業者の場合は、設立日、事業年度、事業開始日、事業開始日における資本金又は出資金の</t>
    </r>
    <phoneticPr fontId="1"/>
  </si>
  <si>
    <t>金額が証明できる書類など、免税事業者であることを確認できる資料</t>
    <phoneticPr fontId="1"/>
  </si>
  <si>
    <t>ⅲ　簡易課税制度の適用を受ける事業者の場合は、補助事業実施年度における消費税確定申告書（簡易課税用）の写し（税務署の収受印等の</t>
    <phoneticPr fontId="1"/>
  </si>
  <si>
    <t>あるもの）</t>
    <phoneticPr fontId="1"/>
  </si>
  <si>
    <r>
      <rPr>
        <sz val="11"/>
        <rFont val="ＭＳ 明朝"/>
        <family val="1"/>
        <charset val="128"/>
      </rPr>
      <t>ⅳ　補助事業者が消費税法第６０条第４項に定める法人等である場合は、同項に規定する特定収入の割合を確認できる資料</t>
    </r>
    <phoneticPr fontId="1"/>
  </si>
  <si>
    <t>以　　上</t>
    <phoneticPr fontId="1"/>
  </si>
  <si>
    <t>　分野・テーマ別の海外販路開拓等への支援強化事業の補助金交付決定前着手届</t>
    <rPh sb="28" eb="30">
      <t>コウフ</t>
    </rPh>
    <rPh sb="30" eb="32">
      <t>ケッテイ</t>
    </rPh>
    <rPh sb="32" eb="33">
      <t>マエ</t>
    </rPh>
    <rPh sb="33" eb="35">
      <t>チャクシュ</t>
    </rPh>
    <rPh sb="35" eb="36">
      <t>トドケ</t>
    </rPh>
    <phoneticPr fontId="1"/>
  </si>
  <si>
    <t>分野・テーマ別の海外販路開拓等への支援強化事業の採択通知のあった事業について、補助金交付決定前に着手することとしたいので、下記の条件を</t>
    <rPh sb="24" eb="26">
      <t>サイタク</t>
    </rPh>
    <rPh sb="26" eb="28">
      <t>ツウチ</t>
    </rPh>
    <rPh sb="32" eb="34">
      <t>ジギョウ</t>
    </rPh>
    <rPh sb="39" eb="42">
      <t>ホジョキン</t>
    </rPh>
    <rPh sb="42" eb="44">
      <t>コウフ</t>
    </rPh>
    <rPh sb="44" eb="46">
      <t>ケッテイ</t>
    </rPh>
    <rPh sb="46" eb="47">
      <t>マエ</t>
    </rPh>
    <rPh sb="48" eb="50">
      <t>チャクシュ</t>
    </rPh>
    <rPh sb="61" eb="63">
      <t>カキ</t>
    </rPh>
    <rPh sb="64" eb="66">
      <t>ジョウケン</t>
    </rPh>
    <phoneticPr fontId="1"/>
  </si>
  <si>
    <t>了承の上届け出します。</t>
    <rPh sb="4" eb="5">
      <t>トド</t>
    </rPh>
    <rPh sb="6" eb="7">
      <t>デ</t>
    </rPh>
    <phoneticPr fontId="1"/>
  </si>
  <si>
    <t>補助金の交付決定を受けるまでの間に、天災地変の自由により当該事業に損失が生じた場合、当該損失は事業</t>
    <rPh sb="0" eb="3">
      <t>ホジョキン</t>
    </rPh>
    <rPh sb="4" eb="6">
      <t>コウフ</t>
    </rPh>
    <rPh sb="6" eb="8">
      <t>ケッテイ</t>
    </rPh>
    <rPh sb="9" eb="10">
      <t>ウ</t>
    </rPh>
    <rPh sb="15" eb="16">
      <t>アイダ</t>
    </rPh>
    <rPh sb="18" eb="20">
      <t>テンサイ</t>
    </rPh>
    <rPh sb="20" eb="22">
      <t>チヘン</t>
    </rPh>
    <rPh sb="23" eb="25">
      <t>ジユウ</t>
    </rPh>
    <rPh sb="28" eb="30">
      <t>トウガイ</t>
    </rPh>
    <rPh sb="30" eb="32">
      <t>ジギョウ</t>
    </rPh>
    <rPh sb="33" eb="35">
      <t>ソンシツ</t>
    </rPh>
    <rPh sb="36" eb="37">
      <t>ショウ</t>
    </rPh>
    <rPh sb="39" eb="41">
      <t>バアイ</t>
    </rPh>
    <rPh sb="42" eb="44">
      <t>トウガイ</t>
    </rPh>
    <rPh sb="44" eb="46">
      <t>ソンシツ</t>
    </rPh>
    <rPh sb="47" eb="49">
      <t>ジギョウ</t>
    </rPh>
    <phoneticPr fontId="1"/>
  </si>
  <si>
    <t>実施主体が負担すること。</t>
    <rPh sb="5" eb="7">
      <t>フタン</t>
    </rPh>
    <phoneticPr fontId="1"/>
  </si>
  <si>
    <t>交付決定を受けた補助金の額が交付申請額、または交付申請予定額に達しない場合においても異議がないこと。</t>
    <rPh sb="0" eb="2">
      <t>コウフ</t>
    </rPh>
    <rPh sb="2" eb="4">
      <t>ケッテイ</t>
    </rPh>
    <rPh sb="5" eb="6">
      <t>ウ</t>
    </rPh>
    <rPh sb="8" eb="11">
      <t>ホジョキン</t>
    </rPh>
    <rPh sb="12" eb="13">
      <t>ガク</t>
    </rPh>
    <rPh sb="14" eb="16">
      <t>コウフ</t>
    </rPh>
    <rPh sb="16" eb="18">
      <t>シンセイ</t>
    </rPh>
    <rPh sb="18" eb="19">
      <t>ガク</t>
    </rPh>
    <rPh sb="23" eb="25">
      <t>コウフ</t>
    </rPh>
    <rPh sb="25" eb="27">
      <t>シンセイ</t>
    </rPh>
    <rPh sb="27" eb="29">
      <t>ヨテイ</t>
    </rPh>
    <rPh sb="29" eb="30">
      <t>ガク</t>
    </rPh>
    <rPh sb="31" eb="32">
      <t>タッ</t>
    </rPh>
    <rPh sb="35" eb="37">
      <t>バアイ</t>
    </rPh>
    <rPh sb="42" eb="44">
      <t>イギ</t>
    </rPh>
    <phoneticPr fontId="1"/>
  </si>
  <si>
    <t>当該事業については着手から補助金の交付決定を受けるまでの間、事業実施計画の変更は行わないこと。</t>
    <rPh sb="0" eb="2">
      <t>トウガイ</t>
    </rPh>
    <rPh sb="2" eb="4">
      <t>ジギョウ</t>
    </rPh>
    <rPh sb="9" eb="11">
      <t>チャクシュ</t>
    </rPh>
    <rPh sb="13" eb="16">
      <t>ホジョキン</t>
    </rPh>
    <rPh sb="17" eb="19">
      <t>コウフ</t>
    </rPh>
    <rPh sb="19" eb="21">
      <t>ケッテイ</t>
    </rPh>
    <rPh sb="22" eb="23">
      <t>ウ</t>
    </rPh>
    <rPh sb="28" eb="29">
      <t>アイダ</t>
    </rPh>
    <rPh sb="30" eb="32">
      <t>ジギョウ</t>
    </rPh>
    <rPh sb="32" eb="34">
      <t>ジッシ</t>
    </rPh>
    <rPh sb="34" eb="36">
      <t>ケイカク</t>
    </rPh>
    <rPh sb="37" eb="39">
      <t>ヘンコウ</t>
    </rPh>
    <rPh sb="40" eb="41">
      <t>オコナ</t>
    </rPh>
    <phoneticPr fontId="1"/>
  </si>
  <si>
    <r>
      <rPr>
        <sz val="11"/>
        <rFont val="ＭＳ 明朝"/>
        <family val="1"/>
        <charset val="128"/>
      </rPr>
      <t>以　　　上</t>
    </r>
    <phoneticPr fontId="1"/>
  </si>
  <si>
    <r>
      <rPr>
        <sz val="12"/>
        <rFont val="ＭＳ 明朝"/>
        <family val="1"/>
        <charset val="128"/>
      </rPr>
      <t>暴力団排除に関する誓約事項</t>
    </r>
    <rPh sb="0" eb="3">
      <t>ボウリョクダン</t>
    </rPh>
    <rPh sb="3" eb="5">
      <t>ハイジョ</t>
    </rPh>
    <rPh sb="6" eb="7">
      <t>カン</t>
    </rPh>
    <rPh sb="9" eb="11">
      <t>セイヤク</t>
    </rPh>
    <rPh sb="11" eb="13">
      <t>ジコウ</t>
    </rPh>
    <phoneticPr fontId="1"/>
  </si>
  <si>
    <r>
      <rPr>
        <sz val="11"/>
        <rFont val="ＭＳ 明朝"/>
        <family val="1"/>
        <charset val="128"/>
      </rPr>
      <t>当社（個人である場合は私、団体である場合は当団体）は、補助金の交付の申請をするに当たって、また、補助事業の実施期間内及び完了後においては、</t>
    </r>
    <phoneticPr fontId="1"/>
  </si>
  <si>
    <t>下記のいずれにも該当しないことを誓約いたします。この誓約が虚偽であり、又はこの誓約に反したことにより、当方が不利益を被ることとなっても、</t>
    <phoneticPr fontId="1"/>
  </si>
  <si>
    <t>異議は一切申し立てません。</t>
    <phoneticPr fontId="1"/>
  </si>
  <si>
    <r>
      <rPr>
        <sz val="11"/>
        <rFont val="ＭＳ 明朝"/>
        <family val="1"/>
        <charset val="128"/>
      </rPr>
      <t>（１）</t>
    </r>
    <phoneticPr fontId="1"/>
  </si>
  <si>
    <t>法人等（個人、法人又は団体をいう。）が、暴力団（暴力団員による不当な行為の防止等に関する法律（平成３年法律第７７号）第２条第２号に</t>
    <phoneticPr fontId="1"/>
  </si>
  <si>
    <t>規定する暴力団をいう。以下同じ。）であるとき又は法人等の役員等（個人である場合はその者、法人である場合は役員、団体である場合は代表</t>
    <phoneticPr fontId="1"/>
  </si>
  <si>
    <t>者、理事等、その他経営に実質的に関与している者をいう。以下同じ。）が、暴力団員（同法第２条第６号に規定する暴力団員をいう。以下同じ。）</t>
    <phoneticPr fontId="1"/>
  </si>
  <si>
    <t>であるとき。</t>
    <phoneticPr fontId="1"/>
  </si>
  <si>
    <r>
      <rPr>
        <sz val="11"/>
        <rFont val="ＭＳ 明朝"/>
        <family val="1"/>
        <charset val="128"/>
      </rPr>
      <t>（２）</t>
    </r>
    <phoneticPr fontId="1"/>
  </si>
  <si>
    <t>役員等が、自己、自社若しくは第三者の不正の利益を図る目的又は第三者に損害を加える目的をもって、暴力団又は暴力団員を利用するなどして</t>
    <phoneticPr fontId="1"/>
  </si>
  <si>
    <t>いるとき。</t>
    <phoneticPr fontId="1"/>
  </si>
  <si>
    <r>
      <rPr>
        <sz val="11"/>
        <rFont val="ＭＳ 明朝"/>
        <family val="1"/>
        <charset val="128"/>
      </rPr>
      <t>（３）</t>
    </r>
    <phoneticPr fontId="1"/>
  </si>
  <si>
    <t>役員等が、暴力団又は暴力団員に対して、資金等を供給し、又は便宜を供与するなど直接的あるいは積極的に暴力団の維持、運営に協力し、若しく</t>
    <phoneticPr fontId="1"/>
  </si>
  <si>
    <t>は関与しているとき。</t>
    <phoneticPr fontId="1"/>
  </si>
  <si>
    <r>
      <rPr>
        <sz val="11"/>
        <rFont val="ＭＳ 明朝"/>
        <family val="1"/>
        <charset val="128"/>
      </rPr>
      <t>（４）</t>
    </r>
    <phoneticPr fontId="1"/>
  </si>
  <si>
    <r>
      <rPr>
        <sz val="11"/>
        <rFont val="ＭＳ 明朝"/>
        <family val="1"/>
        <charset val="128"/>
      </rPr>
      <t>役員等が、暴力団又は暴力団員であることを知りながらこれと社会的に非難されるべき関係を有しているとき。</t>
    </r>
    <phoneticPr fontId="1"/>
  </si>
  <si>
    <t>チェック欄</t>
    <rPh sb="4" eb="5">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</si>
</sst>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_);\(0\)"/>
    <numFmt numFmtId="177" formatCode="#,##0_ "/>
    <numFmt numFmtId="178" formatCode="0.00_ "/>
    <numFmt numFmtId="179" formatCode="[&lt;=999]000;[&lt;=9999]000\-00;000\-0000"/>
    <numFmt numFmtId="180" formatCode=";;;"/>
    <numFmt numFmtId="181" formatCode="\(#,##0,\)"/>
    <numFmt numFmtId="182" formatCode="@&quot;)&quot;\ "/>
    <numFmt numFmtId="183" formatCode="#,##0,"/>
    <numFmt numFmtId="184" formatCode="yyyy&quot;年&quot;m&quot;月&quot;d&quot;日&quot;;@"/>
    <numFmt numFmtId="185" formatCode="#,##0\ "/>
    <numFmt numFmtId="186" formatCode="#,##0.0_ "/>
    <numFmt numFmtId="187" formatCode="[$-411]ggge&quot;年&quot;"/>
    <numFmt numFmtId="188" formatCode="@&quot;申請について&quot;\ "/>
    <numFmt numFmtId="189" formatCode="@&quot;申請について&quot;"/>
    <numFmt numFmtId="190" formatCode="0.0_);[Red]\(0.0\)"/>
    <numFmt numFmtId="191" formatCode="\(#,##0\)"/>
    <numFmt numFmtId="192" formatCode="0.000"/>
    <numFmt numFmtId="193" formatCode="0.000_);[Red]\(0.000\)"/>
  </numFmts>
  <fonts count="68">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1"/>
      <name val="ＭＳ 明朝"/>
      <family val="1"/>
      <charset val="128"/>
    </font>
    <font>
      <b/>
      <sz val="12"/>
      <color theme="1"/>
      <name val="ＭＳ 明朝"/>
      <family val="1"/>
      <charset val="128"/>
    </font>
    <font>
      <sz val="14"/>
      <color theme="1"/>
      <name val="ＭＳ 明朝"/>
      <family val="1"/>
      <charset val="128"/>
    </font>
    <font>
      <u/>
      <sz val="11"/>
      <color theme="10"/>
      <name val="游ゴシック"/>
      <family val="2"/>
      <charset val="128"/>
      <scheme val="minor"/>
    </font>
    <font>
      <sz val="14"/>
      <color rgb="FF000000"/>
      <name val="ＭＳ 明朝"/>
      <family val="1"/>
      <charset val="128"/>
    </font>
    <font>
      <sz val="11"/>
      <color theme="1"/>
      <name val="Century"/>
      <family val="1"/>
    </font>
    <font>
      <sz val="14"/>
      <color theme="1"/>
      <name val="Century"/>
      <family val="1"/>
    </font>
    <font>
      <b/>
      <sz val="12"/>
      <color theme="1"/>
      <name val="Century"/>
      <family val="1"/>
    </font>
    <font>
      <sz val="10"/>
      <color theme="1"/>
      <name val="Century"/>
      <family val="1"/>
    </font>
    <font>
      <sz val="12"/>
      <color theme="1"/>
      <name val="Century"/>
      <family val="1"/>
    </font>
    <font>
      <sz val="11"/>
      <name val="Century"/>
      <family val="1"/>
    </font>
    <font>
      <b/>
      <sz val="11"/>
      <name val="Century"/>
      <family val="1"/>
    </font>
    <font>
      <sz val="14"/>
      <color rgb="FF000000"/>
      <name val="Century"/>
      <family val="1"/>
    </font>
    <font>
      <sz val="12"/>
      <color rgb="FF000000"/>
      <name val="Century"/>
      <family val="1"/>
    </font>
    <font>
      <sz val="11"/>
      <color theme="0" tint="-0.34998626667073579"/>
      <name val="Century"/>
      <family val="1"/>
    </font>
    <font>
      <b/>
      <sz val="11"/>
      <color theme="1"/>
      <name val="Century"/>
      <family val="1"/>
    </font>
    <font>
      <b/>
      <sz val="11"/>
      <color theme="1"/>
      <name val="ＭＳ 明朝"/>
      <family val="1"/>
      <charset val="128"/>
    </font>
    <font>
      <u/>
      <sz val="11"/>
      <color theme="10"/>
      <name val="Century"/>
      <family val="1"/>
    </font>
    <font>
      <sz val="11"/>
      <color rgb="FF000000"/>
      <name val="Century"/>
      <family val="1"/>
    </font>
    <font>
      <sz val="11"/>
      <color rgb="FF000000"/>
      <name val="ＭＳ 明朝"/>
      <family val="1"/>
      <charset val="128"/>
    </font>
    <font>
      <sz val="11"/>
      <color theme="1"/>
      <name val="ＭＳ Ｐ明朝"/>
      <family val="1"/>
      <charset val="128"/>
    </font>
    <font>
      <sz val="16"/>
      <color theme="1"/>
      <name val="Century"/>
      <family val="1"/>
    </font>
    <font>
      <sz val="11"/>
      <color rgb="FFFFFF00"/>
      <name val="ＭＳ Ｐ明朝"/>
      <family val="1"/>
      <charset val="128"/>
    </font>
    <font>
      <sz val="14"/>
      <name val="Century"/>
      <family val="1"/>
    </font>
    <font>
      <sz val="12"/>
      <name val="Century"/>
      <family val="1"/>
    </font>
    <font>
      <sz val="11"/>
      <color rgb="FFFFFF00"/>
      <name val="ＭＳ 明朝"/>
      <family val="1"/>
      <charset val="128"/>
    </font>
    <font>
      <sz val="11"/>
      <color rgb="FFFFFF00"/>
      <name val="Century"/>
      <family val="1"/>
    </font>
    <font>
      <sz val="11"/>
      <name val="ＭＳ Ｐ明朝"/>
      <family val="1"/>
      <charset val="128"/>
    </font>
    <font>
      <sz val="11"/>
      <color theme="1"/>
      <name val="游ゴシック"/>
      <family val="2"/>
      <charset val="128"/>
      <scheme val="minor"/>
    </font>
    <font>
      <b/>
      <sz val="11"/>
      <name val="ＭＳ 明朝"/>
      <family val="1"/>
      <charset val="128"/>
    </font>
    <font>
      <sz val="12"/>
      <name val="ＭＳ Ｐ明朝"/>
      <family val="1"/>
      <charset val="128"/>
    </font>
    <font>
      <sz val="12"/>
      <name val="ＭＳ 明朝"/>
      <family val="1"/>
      <charset val="128"/>
    </font>
    <font>
      <sz val="14"/>
      <name val="ＭＳ Ｐ明朝"/>
      <family val="1"/>
      <charset val="128"/>
    </font>
    <font>
      <sz val="14"/>
      <name val="ＭＳ 明朝"/>
      <family val="1"/>
      <charset val="128"/>
    </font>
    <font>
      <sz val="13"/>
      <name val="Century"/>
      <family val="1"/>
    </font>
    <font>
      <sz val="13"/>
      <name val="ＭＳ 明朝"/>
      <family val="1"/>
      <charset val="128"/>
    </font>
    <font>
      <sz val="13"/>
      <name val="ＭＳ Ｐ明朝"/>
      <family val="1"/>
      <charset val="128"/>
    </font>
    <font>
      <sz val="12"/>
      <color theme="1"/>
      <name val="ＭＳ 明朝"/>
      <family val="1"/>
      <charset val="128"/>
    </font>
    <font>
      <sz val="14"/>
      <color theme="0"/>
      <name val="Century"/>
      <family val="1"/>
    </font>
    <font>
      <sz val="14"/>
      <color theme="0"/>
      <name val="ＭＳ 明朝"/>
      <family val="1"/>
      <charset val="128"/>
    </font>
    <font>
      <u/>
      <sz val="11"/>
      <color theme="10"/>
      <name val="ＭＳ 明朝"/>
      <family val="1"/>
      <charset val="128"/>
    </font>
    <font>
      <sz val="11"/>
      <color rgb="FFFF0000"/>
      <name val="Century"/>
      <family val="1"/>
    </font>
    <font>
      <b/>
      <sz val="12"/>
      <color theme="0"/>
      <name val="ＭＳ 明朝"/>
      <family val="1"/>
      <charset val="128"/>
    </font>
    <font>
      <b/>
      <sz val="12"/>
      <color rgb="FFFFFF00"/>
      <name val="ＭＳ 明朝"/>
      <family val="1"/>
      <charset val="128"/>
    </font>
    <font>
      <b/>
      <sz val="11"/>
      <color theme="1"/>
      <name val="ＭＳ Ｐ明朝"/>
      <family val="1"/>
      <charset val="128"/>
    </font>
    <font>
      <b/>
      <sz val="11"/>
      <name val="ＭＳ Ｐ明朝"/>
      <family val="1"/>
      <charset val="128"/>
    </font>
    <font>
      <sz val="8"/>
      <color indexed="8"/>
      <name val="ＭＳ 明朝"/>
      <family val="2"/>
      <charset val="128"/>
    </font>
    <font>
      <sz val="7"/>
      <color indexed="8"/>
      <name val="ＭＳ 明朝"/>
      <family val="2"/>
      <charset val="128"/>
    </font>
    <font>
      <sz val="12"/>
      <color theme="1"/>
      <name val="ＭＳ Ｐ明朝"/>
      <family val="1"/>
      <charset val="128"/>
    </font>
    <font>
      <sz val="9"/>
      <color indexed="81"/>
      <name val="ＭＳ Ｐゴシック"/>
      <family val="3"/>
      <charset val="128"/>
    </font>
    <font>
      <sz val="16"/>
      <color theme="1"/>
      <name val="ＭＳ Ｐ明朝"/>
      <family val="1"/>
      <charset val="128"/>
    </font>
    <font>
      <b/>
      <sz val="9"/>
      <color indexed="81"/>
      <name val="MS P ゴシック"/>
      <family val="3"/>
      <charset val="128"/>
    </font>
    <font>
      <sz val="16"/>
      <color theme="1"/>
      <name val="ＭＳ 明朝"/>
      <family val="1"/>
      <charset val="128"/>
    </font>
    <font>
      <sz val="22"/>
      <color theme="1"/>
      <name val="游ゴシック"/>
      <family val="3"/>
      <charset val="128"/>
      <scheme val="minor"/>
    </font>
    <font>
      <sz val="12"/>
      <color rgb="FFFF0000"/>
      <name val="游ゴシック"/>
      <family val="3"/>
      <charset val="128"/>
      <scheme val="minor"/>
    </font>
    <font>
      <i/>
      <sz val="12"/>
      <color theme="1"/>
      <name val="ＭＳ Ｐ明朝"/>
      <family val="1"/>
      <charset val="128"/>
    </font>
    <font>
      <b/>
      <u/>
      <sz val="12"/>
      <color rgb="FFFF0000"/>
      <name val="ＭＳ 明朝"/>
      <family val="1"/>
      <charset val="128"/>
    </font>
    <font>
      <sz val="10"/>
      <color theme="1"/>
      <name val="ＭＳ Ｐ明朝"/>
      <family val="1"/>
      <charset val="128"/>
    </font>
    <font>
      <sz val="9"/>
      <color indexed="81"/>
      <name val="MS P ゴシック"/>
      <family val="3"/>
      <charset val="128"/>
    </font>
    <font>
      <sz val="16"/>
      <name val="Century"/>
      <family val="1"/>
    </font>
    <font>
      <sz val="10"/>
      <color indexed="81"/>
      <name val="MS P ゴシック"/>
      <family val="3"/>
      <charset val="128"/>
    </font>
    <font>
      <sz val="11"/>
      <color indexed="81"/>
      <name val="MS P ゴシック"/>
      <family val="3"/>
      <charset val="128"/>
    </font>
    <font>
      <b/>
      <sz val="10"/>
      <color indexed="81"/>
      <name val="MS P ゴシック"/>
      <family val="3"/>
      <charset val="128"/>
    </font>
    <font>
      <b/>
      <sz val="10"/>
      <color indexed="10"/>
      <name val="MS P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FFFFCC"/>
        <bgColor indexed="64"/>
      </patternFill>
    </fill>
  </fills>
  <borders count="20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ouble">
        <color rgb="FF000000"/>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medium">
        <color indexed="64"/>
      </top>
      <bottom style="double">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rgb="FF000000"/>
      </top>
      <bottom/>
      <diagonal/>
    </border>
    <border>
      <left style="thin">
        <color indexed="64"/>
      </left>
      <right/>
      <top style="hair">
        <color indexed="64"/>
      </top>
      <bottom/>
      <diagonal/>
    </border>
    <border>
      <left/>
      <right style="thin">
        <color indexed="64"/>
      </right>
      <top style="hair">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double">
        <color rgb="FF000000"/>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double">
        <color rgb="FF000000"/>
      </bottom>
      <diagonal/>
    </border>
    <border>
      <left style="dashed">
        <color indexed="64"/>
      </left>
      <right style="thin">
        <color indexed="64"/>
      </right>
      <top style="thin">
        <color indexed="64"/>
      </top>
      <bottom style="double">
        <color rgb="FF000000"/>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rgb="FF000000"/>
      </bottom>
      <diagonal/>
    </border>
    <border>
      <left/>
      <right style="thin">
        <color indexed="64"/>
      </right>
      <top style="double">
        <color rgb="FF000000"/>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ashed">
        <color indexed="64"/>
      </right>
      <top style="medium">
        <color indexed="64"/>
      </top>
      <bottom style="hair">
        <color indexed="64"/>
      </bottom>
      <diagonal/>
    </border>
    <border>
      <left style="thin">
        <color indexed="64"/>
      </left>
      <right style="dashed">
        <color indexed="64"/>
      </right>
      <top style="hair">
        <color indexed="64"/>
      </top>
      <bottom style="double">
        <color rgb="FF000000"/>
      </bottom>
      <diagonal/>
    </border>
    <border>
      <left style="thin">
        <color indexed="64"/>
      </left>
      <right style="dashed">
        <color indexed="64"/>
      </right>
      <top style="double">
        <color rgb="FF000000"/>
      </top>
      <bottom style="hair">
        <color indexed="64"/>
      </bottom>
      <diagonal/>
    </border>
    <border>
      <left style="thin">
        <color indexed="64"/>
      </left>
      <right style="dashed">
        <color indexed="64"/>
      </right>
      <top style="hair">
        <color indexed="64"/>
      </top>
      <bottom style="thin">
        <color indexed="64"/>
      </bottom>
      <diagonal/>
    </border>
    <border>
      <left style="thin">
        <color indexed="64"/>
      </left>
      <right style="dashed">
        <color indexed="64"/>
      </right>
      <top/>
      <bottom style="hair">
        <color indexed="64"/>
      </bottom>
      <diagonal/>
    </border>
    <border>
      <left style="thin">
        <color indexed="64"/>
      </left>
      <right style="dashed">
        <color indexed="64"/>
      </right>
      <top style="thin">
        <color indexed="64"/>
      </top>
      <bottom style="hair">
        <color indexed="64"/>
      </bottom>
      <diagonal/>
    </border>
    <border>
      <left style="thin">
        <color indexed="64"/>
      </left>
      <right style="dashed">
        <color indexed="64"/>
      </right>
      <top style="hair">
        <color indexed="64"/>
      </top>
      <bottom style="medium">
        <color indexed="64"/>
      </bottom>
      <diagonal/>
    </border>
    <border>
      <left/>
      <right style="thin">
        <color auto="1"/>
      </right>
      <top/>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style="medium">
        <color indexed="64"/>
      </right>
      <top/>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double">
        <color indexed="64"/>
      </bottom>
      <diagonal/>
    </border>
    <border>
      <left style="hair">
        <color indexed="64"/>
      </left>
      <right/>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alignment vertical="center"/>
    </xf>
    <xf numFmtId="0" fontId="7" fillId="0" borderId="0" applyNumberFormat="0" applyFill="0" applyBorder="0" applyAlignment="0" applyProtection="0">
      <alignment vertical="center"/>
    </xf>
    <xf numFmtId="9" fontId="32" fillId="0" borderId="0" applyFont="0" applyFill="0" applyBorder="0" applyAlignment="0" applyProtection="0">
      <alignment vertical="center"/>
    </xf>
    <xf numFmtId="38" fontId="32" fillId="0" borderId="0" applyFont="0" applyFill="0" applyBorder="0" applyAlignment="0" applyProtection="0">
      <alignment vertical="center"/>
    </xf>
  </cellStyleXfs>
  <cellXfs count="1357">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pplyBorder="1" applyAlignment="1">
      <alignment vertical="center" wrapText="1"/>
    </xf>
    <xf numFmtId="0" fontId="9" fillId="0" borderId="0" xfId="0" applyFont="1" applyBorder="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Border="1">
      <alignment vertical="center"/>
    </xf>
    <xf numFmtId="0" fontId="13" fillId="0" borderId="0" xfId="0" applyFont="1" applyBorder="1" applyAlignment="1">
      <alignment vertical="top" wrapText="1"/>
    </xf>
    <xf numFmtId="0" fontId="10" fillId="0" borderId="0" xfId="0" applyFont="1" applyBorder="1" applyAlignment="1">
      <alignment horizontal="left" vertical="top" wrapText="1"/>
    </xf>
    <xf numFmtId="0" fontId="9" fillId="0" borderId="0" xfId="0" applyFont="1" applyFill="1" applyBorder="1" applyAlignment="1">
      <alignment vertical="top" wrapText="1"/>
    </xf>
    <xf numFmtId="0" fontId="9" fillId="0" borderId="1" xfId="0" applyFont="1" applyBorder="1">
      <alignment vertical="center"/>
    </xf>
    <xf numFmtId="0" fontId="13" fillId="0" borderId="0" xfId="0" applyFont="1">
      <alignment vertical="center"/>
    </xf>
    <xf numFmtId="41" fontId="9" fillId="0" borderId="0" xfId="0" applyNumberFormat="1" applyFont="1" applyAlignment="1">
      <alignment horizontal="center" vertical="center"/>
    </xf>
    <xf numFmtId="9" fontId="9" fillId="0" borderId="1" xfId="0" applyNumberFormat="1" applyFont="1" applyBorder="1">
      <alignment vertical="center"/>
    </xf>
    <xf numFmtId="0" fontId="21" fillId="0" borderId="0" xfId="1" applyFont="1" applyBorder="1" applyAlignment="1">
      <alignment vertical="center"/>
    </xf>
    <xf numFmtId="0" fontId="5" fillId="0" borderId="0" xfId="0" applyFont="1">
      <alignment vertical="center"/>
    </xf>
    <xf numFmtId="0" fontId="9" fillId="0" borderId="8" xfId="0" applyFont="1" applyBorder="1" applyAlignment="1">
      <alignment vertical="center"/>
    </xf>
    <xf numFmtId="0" fontId="18" fillId="0" borderId="8" xfId="0" applyFont="1" applyBorder="1" applyAlignment="1">
      <alignment vertical="top" wrapText="1"/>
    </xf>
    <xf numFmtId="0" fontId="18" fillId="0" borderId="8" xfId="0" applyFont="1" applyBorder="1" applyAlignment="1">
      <alignment horizontal="center" vertical="top" wrapText="1"/>
    </xf>
    <xf numFmtId="0" fontId="14" fillId="0" borderId="0" xfId="0" applyFont="1">
      <alignment vertical="center"/>
    </xf>
    <xf numFmtId="0" fontId="27" fillId="0" borderId="0" xfId="0" applyFont="1" applyFill="1" applyBorder="1" applyAlignment="1">
      <alignment vertical="center" wrapText="1"/>
    </xf>
    <xf numFmtId="0" fontId="9" fillId="0" borderId="8" xfId="0" applyFont="1" applyBorder="1">
      <alignment vertical="center"/>
    </xf>
    <xf numFmtId="0" fontId="14" fillId="0" borderId="80" xfId="0" applyFont="1" applyBorder="1" applyAlignment="1">
      <alignment vertical="top" wrapText="1"/>
    </xf>
    <xf numFmtId="0" fontId="27" fillId="0" borderId="0" xfId="0" applyFont="1" applyBorder="1" applyAlignment="1">
      <alignment horizontal="left" vertical="top" wrapText="1"/>
    </xf>
    <xf numFmtId="0" fontId="26" fillId="0" borderId="0" xfId="0" applyFont="1" applyFill="1" applyBorder="1" applyAlignment="1">
      <alignment vertical="top"/>
    </xf>
    <xf numFmtId="0" fontId="4" fillId="0" borderId="0" xfId="0" applyFont="1" applyBorder="1" applyAlignment="1">
      <alignment vertical="center"/>
    </xf>
    <xf numFmtId="0" fontId="16" fillId="6" borderId="0" xfId="0" applyFont="1" applyFill="1" applyAlignment="1">
      <alignment vertical="center"/>
    </xf>
    <xf numFmtId="0" fontId="16" fillId="6" borderId="0" xfId="0" applyFont="1" applyFill="1" applyAlignment="1">
      <alignment horizontal="right" vertical="center"/>
    </xf>
    <xf numFmtId="0" fontId="24" fillId="0" borderId="0" xfId="0" applyFont="1" applyFill="1" applyBorder="1" applyAlignment="1">
      <alignment vertical="top" wrapText="1"/>
    </xf>
    <xf numFmtId="0" fontId="14" fillId="0" borderId="0" xfId="0" applyFont="1" applyBorder="1" applyAlignment="1">
      <alignment vertical="center"/>
    </xf>
    <xf numFmtId="0" fontId="34" fillId="0" borderId="0" xfId="0" applyFont="1" applyBorder="1" applyAlignment="1">
      <alignment vertical="center"/>
    </xf>
    <xf numFmtId="0" fontId="35" fillId="0" borderId="0" xfId="0" applyFont="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8" fillId="0" borderId="0" xfId="0" applyFont="1" applyBorder="1" applyAlignment="1">
      <alignment vertical="center" wrapText="1"/>
    </xf>
    <xf numFmtId="0" fontId="28" fillId="0" borderId="0" xfId="0" applyFont="1" applyBorder="1" applyAlignment="1">
      <alignment horizontal="distributed" vertical="center" justifyLastLine="1"/>
    </xf>
    <xf numFmtId="0" fontId="35" fillId="0" borderId="0" xfId="0" applyFont="1" applyBorder="1" applyAlignment="1">
      <alignment horizontal="distributed" vertical="center" justifyLastLine="1"/>
    </xf>
    <xf numFmtId="0" fontId="27" fillId="0" borderId="0" xfId="0" applyFont="1" applyBorder="1" applyAlignment="1">
      <alignment vertical="center"/>
    </xf>
    <xf numFmtId="0" fontId="40" fillId="0" borderId="0" xfId="0" applyFont="1" applyBorder="1" applyAlignment="1">
      <alignment vertical="center"/>
    </xf>
    <xf numFmtId="0" fontId="27" fillId="0" borderId="0" xfId="0" applyFont="1" applyFill="1" applyAlignment="1">
      <alignment vertical="center"/>
    </xf>
    <xf numFmtId="0" fontId="14" fillId="0" borderId="0" xfId="0" applyFont="1" applyBorder="1" applyAlignment="1">
      <alignment vertical="top"/>
    </xf>
    <xf numFmtId="0" fontId="14" fillId="0" borderId="0" xfId="0" applyFont="1" applyBorder="1">
      <alignment vertical="center"/>
    </xf>
    <xf numFmtId="0" fontId="14" fillId="0" borderId="0" xfId="0" applyFont="1" applyAlignment="1">
      <alignment vertical="center"/>
    </xf>
    <xf numFmtId="0" fontId="27" fillId="4" borderId="0" xfId="0" applyFont="1" applyFill="1" applyAlignment="1">
      <alignment vertical="center"/>
    </xf>
    <xf numFmtId="0" fontId="14" fillId="0" borderId="76" xfId="0" applyFont="1" applyBorder="1" applyAlignment="1">
      <alignment vertical="center"/>
    </xf>
    <xf numFmtId="0" fontId="14" fillId="0" borderId="14" xfId="0" applyFont="1" applyBorder="1" applyAlignment="1">
      <alignment vertical="center"/>
    </xf>
    <xf numFmtId="0" fontId="14" fillId="0" borderId="78" xfId="0" applyFont="1" applyBorder="1" applyAlignment="1">
      <alignment vertical="center"/>
    </xf>
    <xf numFmtId="0" fontId="14" fillId="0" borderId="77" xfId="0" applyFont="1" applyBorder="1" applyAlignment="1">
      <alignment vertical="center"/>
    </xf>
    <xf numFmtId="0" fontId="14" fillId="0" borderId="90" xfId="0" applyFont="1" applyBorder="1" applyAlignment="1">
      <alignment vertical="center"/>
    </xf>
    <xf numFmtId="0" fontId="18" fillId="0" borderId="0" xfId="0" applyFont="1" applyBorder="1" applyAlignment="1">
      <alignment vertical="center"/>
    </xf>
    <xf numFmtId="0" fontId="31" fillId="0" borderId="0" xfId="0" applyFont="1" applyBorder="1" applyAlignment="1">
      <alignment vertical="center"/>
    </xf>
    <xf numFmtId="0" fontId="21" fillId="0" borderId="11" xfId="1" applyFont="1" applyBorder="1" applyAlignment="1">
      <alignment vertical="center"/>
    </xf>
    <xf numFmtId="0" fontId="21" fillId="0" borderId="0" xfId="1" applyFont="1">
      <alignment vertical="center"/>
    </xf>
    <xf numFmtId="0" fontId="14" fillId="0" borderId="22" xfId="0" applyFont="1" applyBorder="1" applyAlignment="1">
      <alignment vertical="center"/>
    </xf>
    <xf numFmtId="0" fontId="14" fillId="0" borderId="11" xfId="0" applyFont="1" applyBorder="1" applyAlignment="1">
      <alignment vertical="center"/>
    </xf>
    <xf numFmtId="0" fontId="14" fillId="0" borderId="1" xfId="0" applyFont="1" applyBorder="1" applyAlignment="1">
      <alignment vertical="center"/>
    </xf>
    <xf numFmtId="49" fontId="14" fillId="0" borderId="11" xfId="0" applyNumberFormat="1" applyFont="1" applyBorder="1" applyAlignment="1">
      <alignment horizontal="right" vertical="center"/>
    </xf>
    <xf numFmtId="49" fontId="14" fillId="0" borderId="10" xfId="0" applyNumberFormat="1"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vertical="center"/>
    </xf>
    <xf numFmtId="0" fontId="14" fillId="0" borderId="127" xfId="0" applyFont="1" applyBorder="1" applyAlignment="1">
      <alignment vertical="center"/>
    </xf>
    <xf numFmtId="0" fontId="14" fillId="0" borderId="0" xfId="0" applyFont="1" applyBorder="1" applyAlignment="1">
      <alignment horizontal="center" vertical="center"/>
    </xf>
    <xf numFmtId="0" fontId="14" fillId="0" borderId="0" xfId="0" applyFont="1" applyAlignment="1">
      <alignment horizontal="left" vertical="center" indent="1"/>
    </xf>
    <xf numFmtId="49" fontId="14" fillId="0" borderId="0"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41" xfId="0" applyFont="1" applyBorder="1" applyAlignment="1">
      <alignment vertical="center"/>
    </xf>
    <xf numFmtId="0" fontId="21" fillId="0" borderId="10" xfId="1" applyFont="1" applyBorder="1">
      <alignment vertical="center"/>
    </xf>
    <xf numFmtId="0" fontId="14" fillId="0" borderId="13" xfId="0" applyFont="1" applyBorder="1" applyAlignment="1">
      <alignment vertical="center"/>
    </xf>
    <xf numFmtId="0" fontId="14" fillId="0" borderId="15" xfId="0" applyFont="1" applyBorder="1" applyAlignment="1">
      <alignment vertical="center"/>
    </xf>
    <xf numFmtId="0" fontId="14" fillId="0" borderId="32" xfId="0" applyFont="1" applyBorder="1" applyAlignment="1">
      <alignment horizontal="center" vertical="center"/>
    </xf>
    <xf numFmtId="0" fontId="14" fillId="0" borderId="32" xfId="0" applyFont="1" applyBorder="1" applyAlignment="1">
      <alignment vertical="center"/>
    </xf>
    <xf numFmtId="0" fontId="14" fillId="0" borderId="32" xfId="0" applyFont="1" applyBorder="1" applyAlignment="1">
      <alignment horizontal="right"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9" fillId="0" borderId="11" xfId="0" applyFont="1" applyBorder="1">
      <alignment vertical="center"/>
    </xf>
    <xf numFmtId="0" fontId="9" fillId="0" borderId="10" xfId="0" applyFont="1" applyBorder="1">
      <alignment vertical="center"/>
    </xf>
    <xf numFmtId="0" fontId="14" fillId="0" borderId="11" xfId="0" quotePrefix="1" applyFont="1" applyBorder="1" applyAlignment="1">
      <alignment horizontal="right" vertical="center"/>
    </xf>
    <xf numFmtId="0" fontId="14" fillId="0" borderId="78" xfId="0" applyFont="1" applyBorder="1" applyAlignment="1">
      <alignment horizontal="center" vertical="center"/>
    </xf>
    <xf numFmtId="49" fontId="14" fillId="0" borderId="76" xfId="0" applyNumberFormat="1" applyFont="1" applyBorder="1" applyAlignment="1">
      <alignment horizontal="center" vertical="center"/>
    </xf>
    <xf numFmtId="0" fontId="9" fillId="0" borderId="14" xfId="0" applyFont="1" applyBorder="1">
      <alignment vertical="center"/>
    </xf>
    <xf numFmtId="0" fontId="14" fillId="0" borderId="14" xfId="0" applyFont="1" applyBorder="1" applyAlignment="1">
      <alignment horizontal="center" vertical="center"/>
    </xf>
    <xf numFmtId="0" fontId="45" fillId="0" borderId="11" xfId="0" applyFont="1" applyBorder="1" applyAlignment="1">
      <alignment horizontal="center" vertical="center"/>
    </xf>
    <xf numFmtId="0" fontId="14" fillId="0" borderId="22" xfId="0" applyFont="1" applyBorder="1" applyAlignment="1">
      <alignment horizontal="right" vertical="center"/>
    </xf>
    <xf numFmtId="0" fontId="9" fillId="0" borderId="22" xfId="0" applyFont="1" applyBorder="1">
      <alignment vertical="center"/>
    </xf>
    <xf numFmtId="0" fontId="9" fillId="0" borderId="22" xfId="0" applyFont="1" applyBorder="1" applyAlignment="1">
      <alignment horizontal="center" vertical="center"/>
    </xf>
    <xf numFmtId="0" fontId="14" fillId="0" borderId="22" xfId="0" applyFont="1" applyBorder="1" applyAlignment="1">
      <alignment horizontal="center" vertical="center"/>
    </xf>
    <xf numFmtId="0" fontId="45" fillId="0" borderId="0" xfId="0" applyFont="1" applyBorder="1" applyAlignment="1">
      <alignment vertical="center"/>
    </xf>
    <xf numFmtId="0" fontId="45" fillId="0" borderId="0" xfId="0" applyFont="1" applyBorder="1" applyAlignment="1">
      <alignment horizontal="center" vertical="center"/>
    </xf>
    <xf numFmtId="0" fontId="21" fillId="0" borderId="11" xfId="1" applyFont="1" applyBorder="1">
      <alignment vertical="center"/>
    </xf>
    <xf numFmtId="0" fontId="20" fillId="0" borderId="0" xfId="0" applyFont="1" applyBorder="1" applyAlignment="1">
      <alignment vertical="center"/>
    </xf>
    <xf numFmtId="0" fontId="14" fillId="0" borderId="0" xfId="0" applyFont="1" applyBorder="1" applyAlignment="1">
      <alignment horizontal="left" vertical="center" indent="1"/>
    </xf>
    <xf numFmtId="0" fontId="14" fillId="0" borderId="77" xfId="0" applyFont="1" applyBorder="1" applyAlignment="1">
      <alignment horizontal="center" vertical="center"/>
    </xf>
    <xf numFmtId="49" fontId="14" fillId="0" borderId="78" xfId="0" applyNumberFormat="1" applyFont="1" applyBorder="1" applyAlignment="1">
      <alignment horizontal="right" vertical="center"/>
    </xf>
    <xf numFmtId="0" fontId="14" fillId="0" borderId="12" xfId="0" applyFont="1" applyBorder="1" applyAlignment="1">
      <alignment vertical="center"/>
    </xf>
    <xf numFmtId="0" fontId="9" fillId="0" borderId="12" xfId="0" applyFont="1" applyBorder="1">
      <alignment vertical="center"/>
    </xf>
    <xf numFmtId="0" fontId="45" fillId="0" borderId="11" xfId="0" applyFont="1" applyBorder="1" applyAlignment="1">
      <alignment vertical="center"/>
    </xf>
    <xf numFmtId="0" fontId="21" fillId="0" borderId="78" xfId="1" applyFont="1" applyBorder="1" applyAlignment="1">
      <alignment vertical="center"/>
    </xf>
    <xf numFmtId="0" fontId="21" fillId="0" borderId="11" xfId="1" quotePrefix="1" applyFont="1" applyBorder="1">
      <alignment vertical="center"/>
    </xf>
    <xf numFmtId="0" fontId="21" fillId="0" borderId="22" xfId="1" applyFont="1" applyBorder="1">
      <alignment vertical="center"/>
    </xf>
    <xf numFmtId="0" fontId="21" fillId="0" borderId="10" xfId="1" applyFont="1" applyBorder="1" applyAlignment="1">
      <alignment horizontal="center" vertical="center"/>
    </xf>
    <xf numFmtId="0" fontId="21" fillId="0" borderId="10" xfId="1" applyFont="1" applyBorder="1" applyAlignment="1">
      <alignment horizontal="left" vertical="center" indent="1"/>
    </xf>
    <xf numFmtId="0" fontId="21" fillId="0" borderId="12" xfId="1" applyFont="1" applyBorder="1">
      <alignment vertical="center"/>
    </xf>
    <xf numFmtId="0" fontId="21" fillId="0" borderId="22" xfId="1" applyFont="1" applyBorder="1" applyAlignment="1">
      <alignment horizontal="right" vertical="center" indent="1"/>
    </xf>
    <xf numFmtId="49" fontId="21" fillId="0" borderId="10" xfId="1" applyNumberFormat="1" applyFont="1" applyBorder="1" applyAlignment="1">
      <alignment horizontal="center" vertical="center"/>
    </xf>
    <xf numFmtId="0" fontId="21" fillId="0" borderId="12" xfId="1" applyFont="1" applyBorder="1" applyAlignment="1">
      <alignment horizontal="center" vertical="center"/>
    </xf>
    <xf numFmtId="0" fontId="21" fillId="0" borderId="11" xfId="1" applyFont="1" applyBorder="1" applyAlignment="1">
      <alignment horizontal="left" vertical="center" indent="1"/>
    </xf>
    <xf numFmtId="0" fontId="9" fillId="0" borderId="1" xfId="0" applyFont="1" applyBorder="1" applyAlignment="1">
      <alignment horizontal="left" vertical="center" indent="1"/>
    </xf>
    <xf numFmtId="0" fontId="9" fillId="0" borderId="10" xfId="0" applyFont="1" applyBorder="1" applyAlignment="1">
      <alignment horizontal="left" vertical="center" indent="1"/>
    </xf>
    <xf numFmtId="0" fontId="14" fillId="0" borderId="0" xfId="0" applyFont="1" applyBorder="1" applyAlignment="1">
      <alignment horizontal="right" vertical="center"/>
    </xf>
    <xf numFmtId="0" fontId="9" fillId="0" borderId="78" xfId="0" applyFont="1" applyBorder="1">
      <alignment vertical="center"/>
    </xf>
    <xf numFmtId="0" fontId="9" fillId="0" borderId="90" xfId="0" applyFont="1" applyBorder="1">
      <alignment vertical="center"/>
    </xf>
    <xf numFmtId="0" fontId="9" fillId="0" borderId="141" xfId="0" applyFont="1" applyBorder="1">
      <alignment vertical="center"/>
    </xf>
    <xf numFmtId="49" fontId="14" fillId="0" borderId="0" xfId="0" applyNumberFormat="1" applyFont="1" applyBorder="1" applyAlignment="1">
      <alignment horizontal="right" vertical="center"/>
    </xf>
    <xf numFmtId="0" fontId="14" fillId="0" borderId="78" xfId="0" applyFont="1" applyBorder="1" applyAlignment="1">
      <alignment horizontal="right" vertical="center"/>
    </xf>
    <xf numFmtId="0" fontId="14" fillId="0" borderId="78" xfId="0" applyFont="1" applyBorder="1" applyAlignment="1">
      <alignment horizontal="left" vertical="center" indent="1"/>
    </xf>
    <xf numFmtId="0" fontId="9" fillId="0" borderId="77" xfId="0" quotePrefix="1" applyFont="1" applyBorder="1" applyAlignment="1">
      <alignment horizontal="center" vertical="center"/>
    </xf>
    <xf numFmtId="0" fontId="9" fillId="0" borderId="78" xfId="0" quotePrefix="1" applyFont="1" applyBorder="1">
      <alignment vertical="center"/>
    </xf>
    <xf numFmtId="0" fontId="9" fillId="0" borderId="77" xfId="0" applyFont="1" applyBorder="1">
      <alignment vertical="center"/>
    </xf>
    <xf numFmtId="0" fontId="21" fillId="0" borderId="76" xfId="1" applyFont="1" applyBorder="1" applyAlignment="1">
      <alignment horizontal="center" vertical="center"/>
    </xf>
    <xf numFmtId="0" fontId="21" fillId="0" borderId="22" xfId="1" quotePrefix="1" applyFont="1" applyBorder="1" applyAlignment="1">
      <alignment horizontal="center" vertical="center"/>
    </xf>
    <xf numFmtId="0" fontId="21" fillId="0" borderId="0" xfId="1" quotePrefix="1" applyFont="1" applyBorder="1">
      <alignment vertical="center"/>
    </xf>
    <xf numFmtId="0" fontId="21" fillId="0" borderId="0" xfId="1" applyFont="1" applyBorder="1">
      <alignment vertical="center"/>
    </xf>
    <xf numFmtId="0" fontId="21" fillId="0" borderId="22" xfId="1" applyFont="1" applyBorder="1" applyAlignment="1">
      <alignment horizontal="right" vertical="center"/>
    </xf>
    <xf numFmtId="0" fontId="21" fillId="0" borderId="141" xfId="1" quotePrefix="1" applyFont="1" applyBorder="1">
      <alignment vertical="center"/>
    </xf>
    <xf numFmtId="0" fontId="21" fillId="0" borderId="14" xfId="1" applyFont="1" applyBorder="1" applyAlignment="1">
      <alignment horizontal="left" vertical="center" indent="1"/>
    </xf>
    <xf numFmtId="0" fontId="9" fillId="0" borderId="77" xfId="0" applyFont="1" applyBorder="1" applyAlignment="1">
      <alignment horizontal="center" vertical="center"/>
    </xf>
    <xf numFmtId="0" fontId="9" fillId="0" borderId="90" xfId="0" quotePrefix="1" applyFont="1" applyBorder="1">
      <alignment vertical="center"/>
    </xf>
    <xf numFmtId="0" fontId="9" fillId="0" borderId="78" xfId="0" applyFont="1" applyBorder="1" applyAlignment="1">
      <alignment horizontal="left" vertical="center" indent="1"/>
    </xf>
    <xf numFmtId="0" fontId="21" fillId="0" borderId="12" xfId="1" quotePrefix="1" applyFont="1" applyBorder="1">
      <alignment vertical="center"/>
    </xf>
    <xf numFmtId="0" fontId="21" fillId="0" borderId="77" xfId="1" applyFont="1" applyBorder="1" applyAlignment="1">
      <alignment horizontal="center" vertical="center"/>
    </xf>
    <xf numFmtId="0" fontId="21" fillId="0" borderId="90" xfId="1" quotePrefix="1" applyFont="1" applyBorder="1">
      <alignment vertical="center"/>
    </xf>
    <xf numFmtId="0" fontId="21" fillId="0" borderId="0" xfId="1" applyFont="1" applyAlignment="1">
      <alignment horizontal="left" vertical="center" indent="1"/>
    </xf>
    <xf numFmtId="0" fontId="57" fillId="0" borderId="0" xfId="0" applyFont="1">
      <alignment vertical="center"/>
    </xf>
    <xf numFmtId="0" fontId="58" fillId="0" borderId="0" xfId="0" applyFont="1">
      <alignment vertical="center"/>
    </xf>
    <xf numFmtId="0" fontId="52" fillId="0" borderId="0" xfId="0" applyFont="1">
      <alignment vertical="center"/>
    </xf>
    <xf numFmtId="0" fontId="59" fillId="0" borderId="0" xfId="0" applyFont="1">
      <alignment vertical="center"/>
    </xf>
    <xf numFmtId="0" fontId="9" fillId="0" borderId="10" xfId="0" applyFont="1" applyBorder="1" applyAlignment="1">
      <alignment horizontal="center" vertical="center"/>
    </xf>
    <xf numFmtId="0" fontId="21" fillId="0" borderId="0" xfId="1" applyFont="1" applyAlignment="1">
      <alignment horizontal="center" vertical="center"/>
    </xf>
    <xf numFmtId="0" fontId="21" fillId="0" borderId="0" xfId="1" quotePrefix="1" applyFont="1" applyAlignment="1">
      <alignment horizontal="center" vertical="center"/>
    </xf>
    <xf numFmtId="0" fontId="21" fillId="0" borderId="0" xfId="1" quotePrefix="1" applyFont="1">
      <alignment vertical="center"/>
    </xf>
    <xf numFmtId="0" fontId="40" fillId="0" borderId="0" xfId="0" applyFont="1" applyBorder="1" applyAlignment="1">
      <alignment horizontal="left" vertical="center" indent="2"/>
    </xf>
    <xf numFmtId="0" fontId="34" fillId="0" borderId="0" xfId="0" applyFont="1" applyBorder="1" applyAlignment="1">
      <alignment horizontal="left" vertical="center" indent="2"/>
    </xf>
    <xf numFmtId="0" fontId="60" fillId="0" borderId="0" xfId="0" applyFont="1" applyAlignment="1">
      <alignment horizontal="right" vertical="center"/>
    </xf>
    <xf numFmtId="0" fontId="4" fillId="0" borderId="0" xfId="0" applyFont="1" applyAlignment="1">
      <alignment vertical="center"/>
    </xf>
    <xf numFmtId="0" fontId="31" fillId="0" borderId="0" xfId="0" applyFont="1" applyAlignment="1">
      <alignment vertical="center"/>
    </xf>
    <xf numFmtId="49" fontId="14" fillId="0" borderId="0" xfId="0" applyNumberFormat="1" applyFont="1" applyAlignment="1">
      <alignment horizontal="center" vertical="center"/>
    </xf>
    <xf numFmtId="0" fontId="4" fillId="0" borderId="0" xfId="0" applyFont="1" applyBorder="1" applyAlignment="1">
      <alignment horizontal="right" vertical="center"/>
    </xf>
    <xf numFmtId="0" fontId="21" fillId="0" borderId="1" xfId="1" applyFont="1" applyBorder="1" applyAlignment="1">
      <alignment vertical="center"/>
    </xf>
    <xf numFmtId="0" fontId="9" fillId="0" borderId="32" xfId="0" applyFont="1" applyBorder="1">
      <alignment vertical="center"/>
    </xf>
    <xf numFmtId="0" fontId="21" fillId="0" borderId="76" xfId="1" applyFont="1" applyBorder="1">
      <alignment vertical="center"/>
    </xf>
    <xf numFmtId="0" fontId="9" fillId="0" borderId="13" xfId="0" applyFont="1" applyBorder="1">
      <alignment vertical="center"/>
    </xf>
    <xf numFmtId="0" fontId="9" fillId="0" borderId="76" xfId="0" applyFont="1" applyBorder="1" applyAlignment="1">
      <alignment horizontal="center" vertical="center"/>
    </xf>
    <xf numFmtId="0" fontId="7" fillId="0" borderId="0" xfId="1">
      <alignment vertical="center"/>
    </xf>
    <xf numFmtId="0" fontId="9" fillId="0" borderId="141" xfId="0" quotePrefix="1" applyFont="1" applyBorder="1" applyAlignment="1">
      <alignment horizontal="center" vertical="center"/>
    </xf>
    <xf numFmtId="0" fontId="9" fillId="0" borderId="90" xfId="0" quotePrefix="1" applyFont="1" applyBorder="1" applyAlignment="1">
      <alignment horizontal="center" vertical="center"/>
    </xf>
    <xf numFmtId="0" fontId="9" fillId="0" borderId="0" xfId="0" quotePrefix="1" applyFont="1">
      <alignment vertical="center"/>
    </xf>
    <xf numFmtId="0" fontId="42" fillId="4" borderId="0" xfId="0" applyFont="1" applyFill="1" applyAlignment="1">
      <alignment horizontal="center" vertical="center"/>
    </xf>
    <xf numFmtId="0" fontId="9" fillId="0" borderId="8" xfId="0" applyFont="1" applyBorder="1" applyAlignment="1">
      <alignment vertical="top" wrapText="1"/>
    </xf>
    <xf numFmtId="0" fontId="14" fillId="0" borderId="0" xfId="0" applyFont="1" applyBorder="1" applyAlignment="1">
      <alignment vertical="top" wrapText="1"/>
    </xf>
    <xf numFmtId="0" fontId="9" fillId="0" borderId="0" xfId="0" applyFont="1" applyAlignment="1">
      <alignment horizontal="center" vertical="center"/>
    </xf>
    <xf numFmtId="0" fontId="28" fillId="0" borderId="0" xfId="0" applyFont="1" applyBorder="1" applyAlignment="1">
      <alignment vertical="top" wrapText="1"/>
    </xf>
    <xf numFmtId="0" fontId="14" fillId="0" borderId="0" xfId="0" applyFont="1" applyAlignment="1">
      <alignment horizontal="center" vertical="center"/>
    </xf>
    <xf numFmtId="0" fontId="52" fillId="0" borderId="198" xfId="0" applyFont="1" applyBorder="1" applyAlignment="1">
      <alignment horizontal="center" vertical="center"/>
    </xf>
    <xf numFmtId="0" fontId="13" fillId="0" borderId="199" xfId="0" applyFont="1" applyBorder="1" applyAlignment="1">
      <alignment horizontal="center" vertical="center"/>
    </xf>
    <xf numFmtId="0" fontId="13" fillId="0" borderId="200" xfId="0" applyFont="1" applyBorder="1" applyAlignment="1">
      <alignment horizontal="center" vertical="center"/>
    </xf>
    <xf numFmtId="0" fontId="13" fillId="0" borderId="201" xfId="0" applyFont="1" applyBorder="1" applyAlignment="1">
      <alignment horizontal="center" vertical="center"/>
    </xf>
    <xf numFmtId="0" fontId="13" fillId="0" borderId="202" xfId="0" applyFont="1" applyBorder="1" applyAlignment="1">
      <alignment horizontal="center" vertical="center"/>
    </xf>
    <xf numFmtId="0" fontId="13" fillId="0" borderId="203" xfId="0" applyFont="1" applyBorder="1" applyAlignment="1">
      <alignment horizontal="center" vertical="center"/>
    </xf>
    <xf numFmtId="0" fontId="14" fillId="6" borderId="13"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42" fillId="4" borderId="0" xfId="0" applyFont="1" applyFill="1" applyAlignment="1">
      <alignment horizontal="center" vertical="center"/>
    </xf>
    <xf numFmtId="184" fontId="28" fillId="0" borderId="0" xfId="0" applyNumberFormat="1" applyFont="1" applyFill="1" applyAlignment="1">
      <alignment horizontal="center" vertical="center" shrinkToFit="1"/>
    </xf>
    <xf numFmtId="0" fontId="39" fillId="0" borderId="0" xfId="0" applyFont="1" applyBorder="1" applyAlignment="1">
      <alignment horizontal="left" vertical="center" indent="1" shrinkToFit="1"/>
    </xf>
    <xf numFmtId="0" fontId="38" fillId="0" borderId="0" xfId="0" applyFont="1" applyBorder="1" applyAlignment="1">
      <alignment horizontal="left" vertical="center" indent="1" shrinkToFit="1"/>
    </xf>
    <xf numFmtId="0" fontId="36" fillId="0" borderId="0" xfId="0" applyFont="1" applyBorder="1" applyAlignment="1">
      <alignment horizontal="left" vertical="center" indent="1"/>
    </xf>
    <xf numFmtId="0" fontId="27" fillId="0" borderId="0" xfId="0" applyFont="1" applyBorder="1" applyAlignment="1">
      <alignment horizontal="left" vertical="center" indent="1"/>
    </xf>
    <xf numFmtId="0" fontId="23" fillId="0" borderId="2" xfId="0" applyFont="1" applyBorder="1" applyAlignment="1">
      <alignment vertical="top" wrapText="1"/>
    </xf>
    <xf numFmtId="0" fontId="22" fillId="0" borderId="3" xfId="0" applyFont="1" applyBorder="1" applyAlignment="1">
      <alignment vertical="top" wrapText="1"/>
    </xf>
    <xf numFmtId="0" fontId="22" fillId="0" borderId="4" xfId="0" applyFont="1" applyBorder="1" applyAlignment="1">
      <alignment vertical="top" wrapText="1"/>
    </xf>
    <xf numFmtId="0" fontId="22" fillId="0" borderId="5" xfId="0" applyFont="1" applyBorder="1" applyAlignment="1">
      <alignment vertical="top" wrapText="1"/>
    </xf>
    <xf numFmtId="0" fontId="22" fillId="0" borderId="0" xfId="0" applyFont="1" applyBorder="1" applyAlignment="1">
      <alignment vertical="top" wrapText="1"/>
    </xf>
    <xf numFmtId="0" fontId="22" fillId="0" borderId="6" xfId="0" applyFont="1" applyBorder="1" applyAlignment="1">
      <alignment vertical="top" wrapText="1"/>
    </xf>
    <xf numFmtId="0" fontId="22" fillId="0" borderId="7" xfId="0" applyFont="1" applyBorder="1" applyAlignment="1">
      <alignment vertical="top" wrapText="1"/>
    </xf>
    <xf numFmtId="0" fontId="22" fillId="0" borderId="8" xfId="0" applyFont="1" applyBorder="1" applyAlignment="1">
      <alignment vertical="top" wrapText="1"/>
    </xf>
    <xf numFmtId="0" fontId="22" fillId="0" borderId="9" xfId="0" applyFont="1" applyBorder="1" applyAlignment="1">
      <alignment vertical="top" wrapText="1"/>
    </xf>
    <xf numFmtId="0" fontId="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3" fontId="9" fillId="0" borderId="35" xfId="0" applyNumberFormat="1" applyFont="1" applyBorder="1" applyAlignment="1">
      <alignment horizontal="right" vertical="center"/>
    </xf>
    <xf numFmtId="3" fontId="9" fillId="0" borderId="36" xfId="0" applyNumberFormat="1" applyFont="1" applyBorder="1" applyAlignment="1">
      <alignment horizontal="right" vertical="center"/>
    </xf>
    <xf numFmtId="3" fontId="9" fillId="0" borderId="10" xfId="0" applyNumberFormat="1" applyFont="1" applyBorder="1" applyAlignment="1">
      <alignment horizontal="right" vertical="center"/>
    </xf>
    <xf numFmtId="3" fontId="9" fillId="0" borderId="12" xfId="0" applyNumberFormat="1" applyFont="1" applyBorder="1" applyAlignment="1">
      <alignment horizontal="right" vertical="center"/>
    </xf>
    <xf numFmtId="0" fontId="14" fillId="0" borderId="0" xfId="0" applyFont="1" applyAlignment="1">
      <alignment horizontal="center" vertical="center"/>
    </xf>
    <xf numFmtId="0" fontId="28" fillId="0" borderId="0" xfId="0" applyFont="1" applyAlignment="1">
      <alignment horizontal="center" vertical="center"/>
    </xf>
    <xf numFmtId="0" fontId="9" fillId="0" borderId="0" xfId="0" applyFont="1" applyProtection="1">
      <alignment vertical="center"/>
      <protection locked="0"/>
    </xf>
    <xf numFmtId="0" fontId="10" fillId="4" borderId="0" xfId="0" applyFont="1" applyFill="1" applyAlignment="1" applyProtection="1">
      <alignment vertical="center"/>
      <protection locked="0"/>
    </xf>
    <xf numFmtId="0" fontId="6" fillId="4" borderId="0" xfId="0" applyFont="1" applyFill="1" applyAlignment="1" applyProtection="1">
      <alignment horizontal="right" vertical="center"/>
      <protection locked="0"/>
    </xf>
    <xf numFmtId="0" fontId="9" fillId="0" borderId="0" xfId="0" applyFont="1" applyFill="1" applyAlignment="1" applyProtection="1">
      <alignment horizontal="center" vertical="center"/>
      <protection locked="0"/>
    </xf>
    <xf numFmtId="0" fontId="30" fillId="0" borderId="0" xfId="0" applyNumberFormat="1" applyFont="1" applyProtection="1">
      <alignment vertical="center"/>
      <protection locked="0"/>
    </xf>
    <xf numFmtId="0" fontId="11"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2"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9" fillId="0" borderId="18"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24" fillId="0" borderId="16" xfId="0" applyFont="1" applyBorder="1" applyAlignment="1" applyProtection="1">
      <alignment vertical="center" shrinkToFit="1"/>
      <protection locked="0"/>
    </xf>
    <xf numFmtId="0" fontId="9" fillId="0" borderId="17" xfId="0" applyFont="1" applyBorder="1" applyAlignment="1" applyProtection="1">
      <alignment vertical="center" shrinkToFit="1"/>
      <protection locked="0"/>
    </xf>
    <xf numFmtId="0" fontId="9" fillId="0" borderId="19" xfId="0" applyFont="1" applyBorder="1" applyAlignment="1" applyProtection="1">
      <alignment vertical="center" shrinkToFit="1"/>
      <protection locked="0"/>
    </xf>
    <xf numFmtId="0" fontId="9" fillId="0" borderId="0" xfId="0" applyFont="1" applyBorder="1" applyAlignment="1" applyProtection="1">
      <alignment vertical="center" wrapText="1"/>
      <protection locked="0"/>
    </xf>
    <xf numFmtId="0" fontId="9" fillId="0" borderId="5"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25"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52" fillId="0" borderId="76" xfId="0" applyFont="1" applyFill="1" applyBorder="1" applyAlignment="1" applyProtection="1">
      <alignment vertical="center" shrinkToFit="1"/>
      <protection locked="0"/>
    </xf>
    <xf numFmtId="0" fontId="13" fillId="0" borderId="14" xfId="0" applyFont="1" applyFill="1" applyBorder="1" applyAlignment="1" applyProtection="1">
      <alignment vertical="center" shrinkToFit="1"/>
      <protection locked="0"/>
    </xf>
    <xf numFmtId="0" fontId="13" fillId="0" borderId="20" xfId="0" applyFont="1" applyFill="1" applyBorder="1" applyAlignment="1" applyProtection="1">
      <alignment vertical="center" shrinkToFit="1"/>
      <protection locked="0"/>
    </xf>
    <xf numFmtId="0" fontId="9" fillId="0" borderId="0" xfId="0" applyFont="1" applyFill="1" applyBorder="1" applyAlignment="1" applyProtection="1">
      <alignment vertical="center" wrapText="1"/>
      <protection locked="0"/>
    </xf>
    <xf numFmtId="0" fontId="9" fillId="0" borderId="28"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13" fillId="0" borderId="21" xfId="0" applyFont="1" applyFill="1" applyBorder="1" applyAlignment="1" applyProtection="1">
      <alignment vertical="center" shrinkToFit="1"/>
      <protection locked="0"/>
    </xf>
    <xf numFmtId="0" fontId="13" fillId="0" borderId="8" xfId="0" applyFont="1" applyFill="1" applyBorder="1" applyAlignment="1" applyProtection="1">
      <alignment vertical="center" shrinkToFit="1"/>
      <protection locked="0"/>
    </xf>
    <xf numFmtId="0" fontId="13" fillId="0" borderId="9" xfId="0" applyFont="1" applyFill="1" applyBorder="1" applyAlignment="1" applyProtection="1">
      <alignment vertical="center" shrinkToFit="1"/>
      <protection locked="0"/>
    </xf>
    <xf numFmtId="0" fontId="9" fillId="0" borderId="18" xfId="0" applyFont="1" applyBorder="1" applyAlignment="1" applyProtection="1">
      <alignment horizontal="center" vertical="center" wrapText="1"/>
      <protection locked="0"/>
    </xf>
    <xf numFmtId="179" fontId="13" fillId="0" borderId="23" xfId="0" applyNumberFormat="1" applyFont="1" applyBorder="1" applyAlignment="1" applyProtection="1">
      <alignment horizontal="left" vertical="center" wrapText="1" indent="1"/>
      <protection locked="0"/>
    </xf>
    <xf numFmtId="180" fontId="9" fillId="2" borderId="16" xfId="0" applyNumberFormat="1" applyFont="1" applyFill="1" applyBorder="1" applyAlignment="1" applyProtection="1">
      <alignment horizontal="center" vertical="center"/>
      <protection locked="0"/>
    </xf>
    <xf numFmtId="180" fontId="9" fillId="2" borderId="17" xfId="0" applyNumberFormat="1" applyFont="1" applyFill="1" applyBorder="1" applyAlignment="1" applyProtection="1">
      <alignment horizontal="center" vertical="center"/>
      <protection locked="0"/>
    </xf>
    <xf numFmtId="180" fontId="9" fillId="2" borderId="19" xfId="0" applyNumberFormat="1"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wrapText="1" shrinkToFit="1"/>
      <protection locked="0"/>
    </xf>
    <xf numFmtId="0" fontId="24" fillId="0" borderId="76" xfId="0" applyFont="1" applyBorder="1" applyAlignment="1" applyProtection="1">
      <alignment vertical="center" wrapText="1"/>
      <protection locked="0"/>
    </xf>
    <xf numFmtId="0" fontId="9" fillId="0" borderId="14" xfId="0" applyFont="1" applyBorder="1" applyAlignment="1" applyProtection="1">
      <alignment vertical="center" wrapText="1"/>
      <protection locked="0"/>
    </xf>
    <xf numFmtId="0" fontId="9" fillId="0" borderId="20" xfId="0" applyFont="1" applyBorder="1" applyAlignment="1" applyProtection="1">
      <alignment vertical="center" wrapText="1"/>
      <protection locked="0"/>
    </xf>
    <xf numFmtId="0" fontId="9" fillId="0" borderId="28" xfId="0" applyFont="1" applyFill="1" applyBorder="1" applyAlignment="1" applyProtection="1">
      <alignment horizontal="center" vertical="center" wrapText="1" shrinkToFit="1"/>
      <protection locked="0"/>
    </xf>
    <xf numFmtId="0" fontId="9" fillId="0" borderId="21"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0" xfId="0" applyFont="1" applyBorder="1" applyProtection="1">
      <alignment vertical="center"/>
      <protection locked="0"/>
    </xf>
    <xf numFmtId="0" fontId="9" fillId="0" borderId="0" xfId="0" applyFont="1" applyAlignment="1" applyProtection="1">
      <alignment vertical="center"/>
      <protection locked="0"/>
    </xf>
    <xf numFmtId="0" fontId="9" fillId="0" borderId="18" xfId="0" applyFont="1" applyBorder="1" applyAlignment="1" applyProtection="1">
      <alignment horizontal="center" vertical="center"/>
      <protection locked="0"/>
    </xf>
    <xf numFmtId="0" fontId="24" fillId="0" borderId="16" xfId="0" applyFont="1" applyBorder="1" applyAlignment="1" applyProtection="1">
      <alignment horizontal="left" vertical="center" indent="2" shrinkToFit="1"/>
      <protection locked="0"/>
    </xf>
    <xf numFmtId="0" fontId="9" fillId="0" borderId="17" xfId="0" applyFont="1" applyBorder="1" applyAlignment="1" applyProtection="1">
      <alignment horizontal="left" vertical="center" indent="2" shrinkToFit="1"/>
      <protection locked="0"/>
    </xf>
    <xf numFmtId="0" fontId="9" fillId="0" borderId="19" xfId="0" applyFont="1" applyBorder="1" applyAlignment="1" applyProtection="1">
      <alignment horizontal="left" vertical="center" indent="2" shrinkToFit="1"/>
      <protection locked="0"/>
    </xf>
    <xf numFmtId="0" fontId="9" fillId="0" borderId="0" xfId="0" applyFont="1" applyBorder="1" applyAlignment="1" applyProtection="1">
      <alignment vertical="center"/>
      <protection locked="0"/>
    </xf>
    <xf numFmtId="0" fontId="9" fillId="0" borderId="25" xfId="0" applyFont="1" applyBorder="1" applyAlignment="1" applyProtection="1">
      <alignment horizontal="center" vertical="center"/>
      <protection locked="0"/>
    </xf>
    <xf numFmtId="0" fontId="24" fillId="0" borderId="10" xfId="0" applyFont="1" applyBorder="1" applyAlignment="1" applyProtection="1">
      <alignment horizontal="left" vertical="center" indent="2"/>
      <protection locked="0"/>
    </xf>
    <xf numFmtId="0" fontId="9" fillId="0" borderId="11" xfId="0" applyFont="1" applyBorder="1" applyAlignment="1" applyProtection="1">
      <alignment horizontal="left" vertical="center" indent="2"/>
      <protection locked="0"/>
    </xf>
    <xf numFmtId="0" fontId="9" fillId="0" borderId="31" xfId="0" applyFont="1" applyBorder="1" applyAlignment="1" applyProtection="1">
      <alignment horizontal="left" vertical="center" indent="2"/>
      <protection locked="0"/>
    </xf>
    <xf numFmtId="0" fontId="9" fillId="0" borderId="25" xfId="0" applyFont="1" applyBorder="1" applyAlignment="1" applyProtection="1">
      <alignment horizontal="center" vertical="center" wrapText="1"/>
      <protection locked="0"/>
    </xf>
    <xf numFmtId="0" fontId="54" fillId="0" borderId="76" xfId="0" applyFont="1" applyBorder="1" applyAlignment="1" applyProtection="1">
      <alignment horizontal="left" vertical="center" indent="2" shrinkToFit="1"/>
      <protection locked="0"/>
    </xf>
    <xf numFmtId="0" fontId="25" fillId="0" borderId="14" xfId="0" applyFont="1" applyBorder="1" applyAlignment="1" applyProtection="1">
      <alignment horizontal="left" vertical="center" indent="2" shrinkToFit="1"/>
      <protection locked="0"/>
    </xf>
    <xf numFmtId="0" fontId="25" fillId="0" borderId="20" xfId="0" applyFont="1" applyBorder="1" applyAlignment="1" applyProtection="1">
      <alignment horizontal="left" vertical="center" indent="2" shrinkToFit="1"/>
      <protection locked="0"/>
    </xf>
    <xf numFmtId="0" fontId="9" fillId="0" borderId="28" xfId="0" applyFont="1" applyBorder="1" applyAlignment="1" applyProtection="1">
      <alignment horizontal="center" vertical="center" wrapText="1"/>
      <protection locked="0"/>
    </xf>
    <xf numFmtId="0" fontId="25" fillId="0" borderId="21" xfId="0" applyFont="1" applyBorder="1" applyAlignment="1" applyProtection="1">
      <alignment horizontal="left" vertical="center" indent="2" shrinkToFit="1"/>
      <protection locked="0"/>
    </xf>
    <xf numFmtId="0" fontId="25" fillId="0" borderId="8" xfId="0" applyFont="1" applyBorder="1" applyAlignment="1" applyProtection="1">
      <alignment horizontal="left" vertical="center" indent="2" shrinkToFit="1"/>
      <protection locked="0"/>
    </xf>
    <xf numFmtId="0" fontId="25" fillId="0" borderId="9" xfId="0" applyFont="1" applyBorder="1" applyAlignment="1" applyProtection="1">
      <alignment horizontal="left" vertical="center" indent="2" shrinkToFit="1"/>
      <protection locked="0"/>
    </xf>
    <xf numFmtId="0" fontId="9" fillId="0" borderId="63" xfId="0" applyFont="1" applyBorder="1" applyAlignment="1" applyProtection="1">
      <alignment vertical="center" shrinkToFit="1"/>
      <protection locked="0"/>
    </xf>
    <xf numFmtId="0" fontId="9" fillId="0" borderId="23" xfId="0" applyFont="1" applyBorder="1" applyAlignment="1" applyProtection="1">
      <alignment horizontal="center" vertical="center" wrapText="1"/>
      <protection locked="0"/>
    </xf>
    <xf numFmtId="0" fontId="31" fillId="0" borderId="16" xfId="0" applyFont="1" applyBorder="1" applyAlignment="1" applyProtection="1">
      <alignment vertical="center" shrinkToFit="1"/>
      <protection locked="0"/>
    </xf>
    <xf numFmtId="0" fontId="14" fillId="0" borderId="17" xfId="0" applyFont="1" applyBorder="1" applyAlignment="1" applyProtection="1">
      <alignment vertical="center" shrinkToFit="1"/>
      <protection locked="0"/>
    </xf>
    <xf numFmtId="0" fontId="14" fillId="0" borderId="19" xfId="0" applyFont="1" applyBorder="1" applyAlignment="1" applyProtection="1">
      <alignment vertical="center" shrinkToFit="1"/>
      <protection locked="0"/>
    </xf>
    <xf numFmtId="0" fontId="9" fillId="0" borderId="25" xfId="0" applyFont="1" applyBorder="1" applyAlignment="1" applyProtection="1">
      <alignment horizontal="center" vertical="center" wrapText="1"/>
      <protection locked="0"/>
    </xf>
    <xf numFmtId="0" fontId="52" fillId="0" borderId="10" xfId="0" applyFont="1" applyBorder="1" applyAlignment="1" applyProtection="1">
      <alignment horizontal="left" vertical="center" wrapText="1" indent="2"/>
      <protection locked="0"/>
    </xf>
    <xf numFmtId="0" fontId="13" fillId="0" borderId="11" xfId="0" applyFont="1" applyBorder="1" applyAlignment="1" applyProtection="1">
      <alignment horizontal="left" vertical="center" wrapText="1" indent="2"/>
      <protection locked="0"/>
    </xf>
    <xf numFmtId="0" fontId="13" fillId="0" borderId="31" xfId="0" applyFont="1" applyBorder="1" applyAlignment="1" applyProtection="1">
      <alignment horizontal="left" vertical="center" wrapText="1" indent="2"/>
      <protection locked="0"/>
    </xf>
    <xf numFmtId="0" fontId="9" fillId="0" borderId="0" xfId="0" applyFont="1" applyBorder="1" applyAlignment="1" applyProtection="1">
      <alignment vertical="top" wrapText="1"/>
      <protection locked="0"/>
    </xf>
    <xf numFmtId="179" fontId="24" fillId="0" borderId="10" xfId="0" applyNumberFormat="1" applyFont="1" applyBorder="1" applyAlignment="1" applyProtection="1">
      <alignment horizontal="left" vertical="center" indent="1"/>
      <protection locked="0"/>
    </xf>
    <xf numFmtId="179" fontId="9" fillId="0" borderId="12" xfId="0" applyNumberFormat="1" applyFont="1" applyBorder="1" applyAlignment="1" applyProtection="1">
      <alignment horizontal="left" vertical="center" indent="1"/>
      <protection locked="0"/>
    </xf>
    <xf numFmtId="180" fontId="9" fillId="2" borderId="10" xfId="0" applyNumberFormat="1"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9" fillId="2" borderId="31" xfId="0" applyFont="1" applyFill="1" applyBorder="1" applyAlignment="1" applyProtection="1">
      <alignment vertical="center"/>
      <protection locked="0"/>
    </xf>
    <xf numFmtId="0" fontId="9" fillId="0" borderId="69" xfId="0" applyFont="1" applyFill="1" applyBorder="1" applyAlignment="1" applyProtection="1">
      <alignment horizontal="center" vertical="center" wrapText="1" shrinkToFit="1"/>
      <protection locked="0"/>
    </xf>
    <xf numFmtId="0" fontId="24" fillId="0" borderId="76"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20" xfId="0" applyFont="1" applyBorder="1" applyAlignment="1" applyProtection="1">
      <alignment vertical="center"/>
      <protection locked="0"/>
    </xf>
    <xf numFmtId="0" fontId="9" fillId="0" borderId="26" xfId="0" applyFont="1" applyFill="1" applyBorder="1" applyAlignment="1" applyProtection="1">
      <alignment horizontal="center" vertical="center" wrapText="1" shrinkToFit="1"/>
      <protection locked="0"/>
    </xf>
    <xf numFmtId="0" fontId="9" fillId="0" borderId="77" xfId="0" applyFont="1" applyBorder="1" applyAlignment="1" applyProtection="1">
      <alignment vertical="center"/>
      <protection locked="0"/>
    </xf>
    <xf numFmtId="0" fontId="9" fillId="0" borderId="78" xfId="0" applyFont="1" applyBorder="1" applyAlignment="1" applyProtection="1">
      <alignment vertical="center"/>
      <protection locked="0"/>
    </xf>
    <xf numFmtId="0" fontId="9" fillId="0" borderId="79" xfId="0" applyFont="1" applyBorder="1" applyAlignment="1" applyProtection="1">
      <alignment vertical="center"/>
      <protection locked="0"/>
    </xf>
    <xf numFmtId="0" fontId="9" fillId="0" borderId="7"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9" fillId="0" borderId="9" xfId="0" applyFont="1" applyBorder="1" applyAlignment="1" applyProtection="1">
      <alignment vertical="top" wrapText="1"/>
      <protection locked="0"/>
    </xf>
    <xf numFmtId="0" fontId="24"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93"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7" fillId="0" borderId="73" xfId="1" applyBorder="1" applyAlignment="1" applyProtection="1">
      <alignment vertical="center"/>
      <protection locked="0"/>
    </xf>
    <xf numFmtId="0" fontId="21" fillId="0" borderId="74" xfId="1" applyFont="1" applyBorder="1" applyAlignment="1" applyProtection="1">
      <alignment vertical="center"/>
      <protection locked="0"/>
    </xf>
    <xf numFmtId="0" fontId="21" fillId="0" borderId="75" xfId="1" applyFont="1" applyBorder="1" applyAlignment="1" applyProtection="1">
      <alignment vertical="center"/>
      <protection locked="0"/>
    </xf>
    <xf numFmtId="184" fontId="23" fillId="0" borderId="35" xfId="0" applyNumberFormat="1" applyFont="1" applyBorder="1" applyAlignment="1" applyProtection="1">
      <alignment horizontal="center" vertical="center" wrapText="1"/>
      <protection locked="0"/>
    </xf>
    <xf numFmtId="184" fontId="23" fillId="0" borderId="180" xfId="0" applyNumberFormat="1" applyFont="1" applyBorder="1" applyAlignment="1" applyProtection="1">
      <alignment horizontal="center" vertical="center" wrapText="1"/>
      <protection locked="0"/>
    </xf>
    <xf numFmtId="0" fontId="21" fillId="0" borderId="0" xfId="1" applyFont="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top" wrapText="1"/>
      <protection locked="0"/>
    </xf>
    <xf numFmtId="0" fontId="14" fillId="0" borderId="2"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4" xfId="0" applyFont="1" applyBorder="1" applyAlignment="1" applyProtection="1">
      <alignment vertical="top" wrapText="1"/>
      <protection locked="0"/>
    </xf>
    <xf numFmtId="0" fontId="14" fillId="0" borderId="2"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locked="0"/>
    </xf>
    <xf numFmtId="0" fontId="9" fillId="0" borderId="3"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14" fillId="0" borderId="5" xfId="0" applyFont="1" applyBorder="1" applyAlignment="1" applyProtection="1">
      <alignment vertical="top" wrapText="1"/>
      <protection locked="0"/>
    </xf>
    <xf numFmtId="0" fontId="14" fillId="0" borderId="0"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9" fillId="0" borderId="0" xfId="0" applyFont="1" applyBorder="1" applyAlignment="1" applyProtection="1">
      <alignment vertical="top"/>
      <protection locked="0"/>
    </xf>
    <xf numFmtId="0" fontId="9" fillId="0" borderId="0" xfId="0" applyFont="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8" xfId="0" applyFont="1" applyBorder="1" applyAlignment="1" applyProtection="1">
      <alignment vertical="top" wrapText="1"/>
      <protection locked="0"/>
    </xf>
    <xf numFmtId="0" fontId="14" fillId="0" borderId="9"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9" fillId="0" borderId="9" xfId="0" applyFont="1" applyBorder="1" applyAlignment="1" applyProtection="1">
      <alignment vertical="top" wrapText="1"/>
      <protection locked="0"/>
    </xf>
    <xf numFmtId="0" fontId="9" fillId="0" borderId="3" xfId="0" applyFont="1" applyBorder="1" applyAlignment="1" applyProtection="1">
      <alignment horizontal="left" vertical="center" wrapText="1"/>
      <protection locked="0"/>
    </xf>
    <xf numFmtId="0" fontId="9" fillId="0" borderId="3" xfId="0" applyFont="1" applyBorder="1" applyAlignment="1" applyProtection="1">
      <alignment horizontal="left" vertical="center"/>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0" fontId="9" fillId="0" borderId="5" xfId="0" applyFont="1" applyFill="1" applyBorder="1" applyAlignment="1" applyProtection="1">
      <alignment vertical="top" wrapText="1"/>
      <protection locked="0"/>
    </xf>
    <xf numFmtId="0" fontId="18" fillId="0" borderId="0" xfId="0" applyFont="1" applyBorder="1" applyAlignment="1" applyProtection="1">
      <alignment vertical="top"/>
      <protection locked="0"/>
    </xf>
    <xf numFmtId="0" fontId="9" fillId="0" borderId="7" xfId="0" applyFont="1" applyFill="1" applyBorder="1" applyAlignment="1" applyProtection="1">
      <alignment vertical="top" wrapText="1"/>
      <protection locked="0"/>
    </xf>
    <xf numFmtId="0" fontId="9" fillId="0" borderId="8"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18" fillId="0" borderId="0" xfId="0" applyFont="1" applyBorder="1" applyAlignment="1" applyProtection="1">
      <alignment vertical="top" wrapText="1"/>
      <protection locked="0"/>
    </xf>
    <xf numFmtId="0" fontId="9" fillId="0" borderId="0" xfId="0" applyFont="1" applyAlignment="1" applyProtection="1">
      <alignment vertical="center" wrapText="1"/>
      <protection locked="0"/>
    </xf>
    <xf numFmtId="187" fontId="23" fillId="0" borderId="170" xfId="0" applyNumberFormat="1" applyFont="1" applyBorder="1" applyAlignment="1" applyProtection="1">
      <alignment vertical="center" wrapText="1"/>
    </xf>
    <xf numFmtId="0" fontId="9" fillId="0" borderId="5" xfId="0" applyFont="1" applyBorder="1" applyAlignment="1" applyProtection="1">
      <alignment vertical="center" wrapText="1"/>
    </xf>
    <xf numFmtId="0" fontId="9"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20" fillId="0" borderId="0" xfId="0" applyFont="1" applyProtection="1">
      <alignment vertical="center"/>
      <protection locked="0"/>
    </xf>
    <xf numFmtId="0" fontId="5" fillId="0" borderId="0" xfId="0" applyFont="1" applyProtection="1">
      <alignment vertical="center"/>
      <protection locked="0"/>
    </xf>
    <xf numFmtId="0" fontId="20" fillId="3" borderId="62" xfId="0"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wrapText="1"/>
      <protection locked="0"/>
    </xf>
    <xf numFmtId="0" fontId="20" fillId="3" borderId="38" xfId="0" applyFont="1" applyFill="1" applyBorder="1" applyAlignment="1" applyProtection="1">
      <alignment horizontal="center" vertical="center" wrapText="1"/>
      <protection locked="0"/>
    </xf>
    <xf numFmtId="0" fontId="20" fillId="3" borderId="24"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20" fillId="3" borderId="29"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wrapText="1"/>
      <protection locked="0"/>
    </xf>
    <xf numFmtId="0" fontId="20" fillId="3" borderId="61" xfId="0" applyFont="1" applyFill="1" applyBorder="1" applyAlignment="1" applyProtection="1">
      <alignment horizontal="center" vertical="center" wrapText="1"/>
      <protection locked="0"/>
    </xf>
    <xf numFmtId="0" fontId="20" fillId="3" borderId="30" xfId="0" applyFont="1" applyFill="1" applyBorder="1" applyAlignment="1" applyProtection="1">
      <alignment horizontal="center" vertical="center"/>
      <protection locked="0"/>
    </xf>
    <xf numFmtId="176" fontId="41" fillId="0" borderId="42" xfId="0" applyNumberFormat="1" applyFont="1" applyBorder="1" applyAlignment="1" applyProtection="1">
      <alignment horizontal="center" vertical="center"/>
      <protection locked="0"/>
    </xf>
    <xf numFmtId="0" fontId="20" fillId="0" borderId="32" xfId="0" applyFont="1" applyBorder="1" applyAlignment="1" applyProtection="1">
      <alignment vertical="center" wrapText="1"/>
      <protection locked="0"/>
    </xf>
    <xf numFmtId="0" fontId="20" fillId="0" borderId="15"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4" fillId="0" borderId="77" xfId="0" applyFont="1" applyBorder="1" applyAlignment="1" applyProtection="1">
      <alignment vertical="top" wrapText="1"/>
      <protection locked="0"/>
    </xf>
    <xf numFmtId="0" fontId="4" fillId="0" borderId="78" xfId="0" applyFont="1" applyBorder="1" applyAlignment="1" applyProtection="1">
      <alignment vertical="top" wrapText="1"/>
      <protection locked="0"/>
    </xf>
    <xf numFmtId="0" fontId="4" fillId="0" borderId="79" xfId="0" applyFont="1" applyBorder="1" applyAlignment="1" applyProtection="1">
      <alignment vertical="top" wrapText="1"/>
      <protection locked="0"/>
    </xf>
    <xf numFmtId="0" fontId="29" fillId="0" borderId="0" xfId="0" applyFont="1" applyFill="1" applyBorder="1" applyAlignment="1" applyProtection="1">
      <protection locked="0"/>
    </xf>
    <xf numFmtId="0" fontId="20" fillId="0" borderId="0" xfId="0" applyFont="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4" fillId="0" borderId="10"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4" fillId="0" borderId="31" xfId="0" applyFont="1" applyBorder="1" applyAlignment="1" applyProtection="1">
      <alignment vertical="top" wrapText="1"/>
      <protection locked="0"/>
    </xf>
    <xf numFmtId="176" fontId="41" fillId="0" borderId="45" xfId="0" applyNumberFormat="1" applyFont="1" applyBorder="1" applyAlignment="1" applyProtection="1">
      <alignment horizontal="center" vertical="center"/>
      <protection locked="0"/>
    </xf>
    <xf numFmtId="0" fontId="20" fillId="0" borderId="61" xfId="0" applyFont="1" applyBorder="1" applyAlignment="1" applyProtection="1">
      <alignment vertical="center" wrapText="1"/>
      <protection locked="0"/>
    </xf>
    <xf numFmtId="0" fontId="20" fillId="0" borderId="29" xfId="0" applyFont="1" applyBorder="1" applyAlignment="1" applyProtection="1">
      <alignment horizontal="center" vertical="center" wrapText="1"/>
      <protection locked="0"/>
    </xf>
    <xf numFmtId="0" fontId="20" fillId="0" borderId="73" xfId="0" applyFont="1" applyBorder="1" applyAlignment="1" applyProtection="1">
      <alignment horizontal="center" vertical="center" wrapText="1"/>
      <protection locked="0"/>
    </xf>
    <xf numFmtId="0" fontId="4" fillId="0" borderId="73" xfId="0" applyFont="1" applyBorder="1" applyAlignment="1" applyProtection="1">
      <alignment vertical="top" wrapText="1"/>
      <protection locked="0"/>
    </xf>
    <xf numFmtId="0" fontId="4" fillId="0" borderId="74" xfId="0" applyFont="1" applyBorder="1" applyAlignment="1" applyProtection="1">
      <alignment vertical="top" wrapText="1"/>
      <protection locked="0"/>
    </xf>
    <xf numFmtId="0" fontId="4" fillId="0" borderId="75" xfId="0" applyFont="1" applyBorder="1" applyAlignment="1" applyProtection="1">
      <alignment vertical="top" wrapText="1"/>
      <protection locked="0"/>
    </xf>
    <xf numFmtId="176" fontId="41" fillId="0" borderId="62" xfId="0" applyNumberFormat="1" applyFont="1" applyBorder="1" applyAlignment="1" applyProtection="1">
      <alignment horizontal="center" vertical="center"/>
      <protection locked="0"/>
    </xf>
    <xf numFmtId="0" fontId="20" fillId="0" borderId="38" xfId="0" applyFont="1" applyBorder="1" applyAlignment="1" applyProtection="1">
      <alignment vertical="center" wrapText="1"/>
      <protection locked="0"/>
    </xf>
    <xf numFmtId="0" fontId="20" fillId="0" borderId="16" xfId="0" applyFont="1" applyBorder="1" applyAlignment="1" applyProtection="1">
      <alignment horizontal="center" vertical="center" wrapText="1"/>
      <protection locked="0"/>
    </xf>
    <xf numFmtId="0" fontId="4" fillId="0" borderId="16" xfId="0" applyFont="1" applyBorder="1" applyAlignment="1" applyProtection="1">
      <alignment vertical="top" wrapText="1"/>
      <protection locked="0"/>
    </xf>
    <xf numFmtId="0" fontId="4" fillId="0" borderId="17"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0" fontId="20" fillId="0" borderId="34"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20" fillId="0" borderId="23"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20" fillId="0" borderId="38" xfId="0" applyFont="1" applyBorder="1" applyAlignment="1" applyProtection="1">
      <alignment horizontal="center" vertical="center" wrapText="1"/>
    </xf>
    <xf numFmtId="0" fontId="5" fillId="0" borderId="0" xfId="0" applyFont="1" applyFill="1" applyProtection="1">
      <alignment vertical="center"/>
      <protection locked="0"/>
    </xf>
    <xf numFmtId="0" fontId="9" fillId="0" borderId="0" xfId="0" applyFont="1" applyFill="1" applyProtection="1">
      <alignment vertical="center"/>
      <protection locked="0"/>
    </xf>
    <xf numFmtId="0" fontId="9" fillId="3" borderId="18" xfId="0" applyFont="1" applyFill="1" applyBorder="1" applyAlignment="1" applyProtection="1">
      <alignment horizontal="center" vertical="center" wrapText="1"/>
      <protection locked="0"/>
    </xf>
    <xf numFmtId="0" fontId="24" fillId="3" borderId="23" xfId="0" applyFont="1" applyFill="1" applyBorder="1" applyAlignment="1" applyProtection="1">
      <alignment horizontal="center" vertical="center" wrapText="1"/>
      <protection locked="0"/>
    </xf>
    <xf numFmtId="0" fontId="9" fillId="3" borderId="23" xfId="0" applyFont="1" applyFill="1" applyBorder="1" applyAlignment="1" applyProtection="1">
      <alignment horizontal="center" vertical="center" wrapText="1"/>
      <protection locked="0"/>
    </xf>
    <xf numFmtId="0" fontId="9" fillId="3" borderId="24"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protection locked="0"/>
    </xf>
    <xf numFmtId="0" fontId="24" fillId="0" borderId="0" xfId="0" applyFo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27" xfId="0" applyFont="1" applyBorder="1" applyAlignment="1" applyProtection="1">
      <alignment vertical="center"/>
      <protection locked="0"/>
    </xf>
    <xf numFmtId="0" fontId="3" fillId="0" borderId="61" xfId="0" applyFont="1" applyBorder="1" applyAlignment="1" applyProtection="1">
      <alignment vertical="center"/>
      <protection locked="0"/>
    </xf>
    <xf numFmtId="0" fontId="3" fillId="0" borderId="66" xfId="0" applyFont="1" applyBorder="1" applyAlignment="1" applyProtection="1">
      <alignment vertical="center"/>
      <protection locked="0"/>
    </xf>
    <xf numFmtId="176" fontId="9" fillId="0" borderId="26" xfId="0" applyNumberFormat="1" applyFont="1" applyBorder="1" applyAlignment="1" applyProtection="1">
      <alignment horizontal="center" vertical="center"/>
    </xf>
    <xf numFmtId="0" fontId="3" fillId="0" borderId="15" xfId="0" applyNumberFormat="1" applyFont="1" applyFill="1" applyBorder="1" applyAlignment="1" applyProtection="1">
      <alignment horizontal="left" vertical="center"/>
    </xf>
    <xf numFmtId="176" fontId="9" fillId="0" borderId="25" xfId="0" applyNumberFormat="1" applyFont="1" applyBorder="1" applyAlignment="1" applyProtection="1">
      <alignment horizontal="center" vertical="center"/>
    </xf>
    <xf numFmtId="0" fontId="3" fillId="0" borderId="1" xfId="0" applyNumberFormat="1" applyFont="1" applyFill="1" applyBorder="1" applyAlignment="1" applyProtection="1">
      <alignment horizontal="left" vertical="center"/>
    </xf>
    <xf numFmtId="176" fontId="9" fillId="0" borderId="45" xfId="0" applyNumberFormat="1" applyFont="1" applyBorder="1" applyAlignment="1" applyProtection="1">
      <alignment horizontal="center" vertical="center"/>
    </xf>
    <xf numFmtId="0" fontId="3" fillId="0" borderId="29" xfId="0" applyNumberFormat="1" applyFont="1" applyFill="1" applyBorder="1" applyAlignment="1" applyProtection="1">
      <alignment horizontal="lef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2" fillId="0" borderId="8" xfId="0" applyFont="1" applyBorder="1" applyAlignment="1" applyProtection="1">
      <alignment horizontal="center" vertical="center"/>
      <protection locked="0"/>
    </xf>
    <xf numFmtId="0" fontId="2" fillId="3" borderId="62"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protection locked="0"/>
    </xf>
    <xf numFmtId="0" fontId="2" fillId="3" borderId="95" xfId="0" applyFont="1" applyFill="1" applyBorder="1" applyAlignment="1" applyProtection="1">
      <alignment horizontal="center" vertical="center" wrapText="1"/>
      <protection locked="0"/>
    </xf>
    <xf numFmtId="0" fontId="20" fillId="3" borderId="110" xfId="0" applyFont="1" applyFill="1" applyBorder="1" applyAlignment="1" applyProtection="1">
      <alignment horizontal="center" vertical="center" wrapText="1"/>
      <protection locked="0"/>
    </xf>
    <xf numFmtId="0" fontId="2" fillId="3" borderId="100" xfId="0" applyFont="1" applyFill="1" applyBorder="1" applyAlignment="1" applyProtection="1">
      <alignment horizontal="center" vertical="center" wrapText="1"/>
      <protection locked="0"/>
    </xf>
    <xf numFmtId="0" fontId="2" fillId="3" borderId="101" xfId="0" applyFont="1" applyFill="1" applyBorder="1" applyAlignment="1" applyProtection="1">
      <alignment horizontal="center" vertical="center" wrapText="1"/>
      <protection locked="0"/>
    </xf>
    <xf numFmtId="0" fontId="20" fillId="3" borderId="95"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0" fontId="2" fillId="3" borderId="45" xfId="0" applyFont="1" applyFill="1" applyBorder="1" applyAlignment="1" applyProtection="1">
      <alignment horizontal="center" vertical="center" wrapText="1"/>
      <protection locked="0"/>
    </xf>
    <xf numFmtId="0" fontId="2" fillId="3" borderId="61" xfId="0" applyFont="1" applyFill="1" applyBorder="1" applyAlignment="1" applyProtection="1">
      <alignment horizontal="center" vertical="center"/>
      <protection locked="0"/>
    </xf>
    <xf numFmtId="0" fontId="2" fillId="3" borderId="96" xfId="0" applyFont="1" applyFill="1" applyBorder="1" applyAlignment="1" applyProtection="1">
      <alignment horizontal="center" vertical="center" wrapText="1"/>
      <protection locked="0"/>
    </xf>
    <xf numFmtId="0" fontId="20" fillId="3" borderId="111" xfId="0" applyFont="1" applyFill="1" applyBorder="1" applyAlignment="1" applyProtection="1">
      <alignment horizontal="center" vertical="center" wrapText="1"/>
      <protection locked="0"/>
    </xf>
    <xf numFmtId="0" fontId="2" fillId="3" borderId="102" xfId="0" applyFont="1" applyFill="1" applyBorder="1" applyAlignment="1" applyProtection="1">
      <alignment horizontal="center" vertical="center" wrapText="1"/>
      <protection locked="0"/>
    </xf>
    <xf numFmtId="0" fontId="2" fillId="3" borderId="103" xfId="0" applyFont="1" applyFill="1" applyBorder="1" applyAlignment="1" applyProtection="1">
      <alignment horizontal="center" vertical="center" wrapText="1"/>
      <protection locked="0"/>
    </xf>
    <xf numFmtId="0" fontId="20" fillId="3" borderId="96" xfId="0" applyFont="1" applyFill="1" applyBorder="1" applyAlignment="1" applyProtection="1">
      <alignment horizontal="center" vertical="center" wrapText="1"/>
      <protection locked="0"/>
    </xf>
    <xf numFmtId="0" fontId="2" fillId="3" borderId="94"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wrapText="1"/>
      <protection locked="0"/>
    </xf>
    <xf numFmtId="192" fontId="2" fillId="0" borderId="95" xfId="0" applyNumberFormat="1"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center"/>
      <protection locked="0"/>
    </xf>
    <xf numFmtId="0" fontId="20" fillId="0" borderId="48" xfId="0" applyFont="1" applyFill="1" applyBorder="1" applyAlignment="1" applyProtection="1">
      <alignment horizontal="center" vertical="center"/>
      <protection locked="0"/>
    </xf>
    <xf numFmtId="192" fontId="2" fillId="0" borderId="97" xfId="0" applyNumberFormat="1" applyFont="1" applyFill="1" applyBorder="1" applyAlignment="1" applyProtection="1">
      <alignment horizontal="center" vertical="center"/>
      <protection locked="0"/>
    </xf>
    <xf numFmtId="176" fontId="9" fillId="0" borderId="41" xfId="0" applyNumberFormat="1" applyFont="1" applyFill="1" applyBorder="1" applyAlignment="1" applyProtection="1">
      <alignment horizontal="center" vertical="center" wrapText="1"/>
      <protection locked="0"/>
    </xf>
    <xf numFmtId="0" fontId="2" fillId="0" borderId="81" xfId="0" applyFont="1" applyFill="1" applyBorder="1" applyAlignment="1" applyProtection="1">
      <alignment horizontal="left" vertical="center" wrapText="1"/>
      <protection locked="0"/>
    </xf>
    <xf numFmtId="192" fontId="2" fillId="0" borderId="98" xfId="0" applyNumberFormat="1" applyFont="1" applyFill="1" applyBorder="1" applyAlignment="1" applyProtection="1">
      <alignment horizontal="center" vertical="center"/>
      <protection locked="0"/>
    </xf>
    <xf numFmtId="3" fontId="2" fillId="0" borderId="98" xfId="0" applyNumberFormat="1" applyFont="1" applyFill="1" applyBorder="1" applyAlignment="1" applyProtection="1">
      <alignment vertical="center"/>
      <protection locked="0"/>
    </xf>
    <xf numFmtId="3" fontId="20" fillId="0" borderId="113" xfId="0" applyNumberFormat="1" applyFont="1" applyFill="1" applyBorder="1" applyAlignment="1" applyProtection="1">
      <alignment vertical="center"/>
      <protection locked="0"/>
    </xf>
    <xf numFmtId="3" fontId="2" fillId="0" borderId="106" xfId="0" applyNumberFormat="1" applyFont="1" applyFill="1" applyBorder="1" applyAlignment="1" applyProtection="1">
      <alignment vertical="center"/>
      <protection locked="0"/>
    </xf>
    <xf numFmtId="3" fontId="2" fillId="0" borderId="107" xfId="0" applyNumberFormat="1" applyFont="1" applyFill="1" applyBorder="1" applyAlignment="1" applyProtection="1">
      <alignment vertical="center"/>
      <protection locked="0"/>
    </xf>
    <xf numFmtId="3" fontId="4" fillId="0" borderId="117" xfId="0" applyNumberFormat="1" applyFont="1" applyFill="1" applyBorder="1" applyAlignment="1" applyProtection="1">
      <alignment vertical="center"/>
      <protection locked="0"/>
    </xf>
    <xf numFmtId="176" fontId="9" fillId="0" borderId="26" xfId="0" applyNumberFormat="1" applyFont="1" applyFill="1" applyBorder="1" applyAlignment="1" applyProtection="1">
      <alignment horizontal="center" vertical="center" wrapText="1"/>
      <protection locked="0"/>
    </xf>
    <xf numFmtId="0" fontId="2" fillId="0" borderId="15" xfId="0" applyFont="1" applyFill="1" applyBorder="1" applyAlignment="1" applyProtection="1">
      <alignment horizontal="left" vertical="center" wrapText="1"/>
      <protection locked="0"/>
    </xf>
    <xf numFmtId="192" fontId="2" fillId="0" borderId="99" xfId="0" applyNumberFormat="1" applyFont="1" applyFill="1" applyBorder="1" applyAlignment="1" applyProtection="1">
      <alignment horizontal="center" vertical="center"/>
      <protection locked="0"/>
    </xf>
    <xf numFmtId="3" fontId="2" fillId="0" borderId="99" xfId="0" applyNumberFormat="1" applyFont="1" applyFill="1" applyBorder="1" applyAlignment="1" applyProtection="1">
      <alignment vertical="center"/>
      <protection locked="0"/>
    </xf>
    <xf numFmtId="3" fontId="20" fillId="0" borderId="114" xfId="0" applyNumberFormat="1" applyFont="1" applyFill="1" applyBorder="1" applyAlignment="1" applyProtection="1">
      <alignment vertical="center"/>
      <protection locked="0"/>
    </xf>
    <xf numFmtId="3" fontId="2" fillId="0" borderId="108" xfId="0" applyNumberFormat="1" applyFont="1" applyFill="1" applyBorder="1" applyAlignment="1" applyProtection="1">
      <alignment vertical="center"/>
      <protection locked="0"/>
    </xf>
    <xf numFmtId="3" fontId="2" fillId="0" borderId="109" xfId="0" applyNumberFormat="1" applyFont="1" applyFill="1" applyBorder="1" applyAlignment="1" applyProtection="1">
      <alignment vertical="center"/>
      <protection locked="0"/>
    </xf>
    <xf numFmtId="191" fontId="33" fillId="0" borderId="118" xfId="0" applyNumberFormat="1" applyFont="1" applyFill="1" applyBorder="1" applyAlignment="1" applyProtection="1">
      <alignment vertical="center"/>
      <protection locked="0"/>
    </xf>
    <xf numFmtId="3" fontId="4" fillId="0" borderId="119" xfId="0" applyNumberFormat="1" applyFont="1" applyFill="1" applyBorder="1" applyAlignment="1" applyProtection="1">
      <alignment vertical="center"/>
      <protection locked="0"/>
    </xf>
    <xf numFmtId="3" fontId="4" fillId="0" borderId="88" xfId="0" applyNumberFormat="1" applyFont="1" applyFill="1" applyBorder="1" applyAlignment="1" applyProtection="1">
      <alignment vertical="center"/>
      <protection locked="0"/>
    </xf>
    <xf numFmtId="192" fontId="2" fillId="0" borderId="96" xfId="0" applyNumberFormat="1" applyFont="1" applyFill="1" applyBorder="1" applyAlignment="1" applyProtection="1">
      <alignment horizontal="center" vertical="center"/>
      <protection locked="0"/>
    </xf>
    <xf numFmtId="3" fontId="2" fillId="0" borderId="96" xfId="0" applyNumberFormat="1" applyFont="1" applyFill="1" applyBorder="1" applyAlignment="1" applyProtection="1">
      <alignment vertical="center"/>
      <protection locked="0"/>
    </xf>
    <xf numFmtId="3" fontId="20" fillId="0" borderId="111" xfId="0" applyNumberFormat="1" applyFont="1" applyFill="1" applyBorder="1" applyAlignment="1" applyProtection="1">
      <alignment vertical="center"/>
      <protection locked="0"/>
    </xf>
    <xf numFmtId="3" fontId="2" fillId="0" borderId="102" xfId="0" applyNumberFormat="1" applyFont="1" applyFill="1" applyBorder="1" applyAlignment="1" applyProtection="1">
      <alignment vertical="center"/>
      <protection locked="0"/>
    </xf>
    <xf numFmtId="3" fontId="2" fillId="0" borderId="103" xfId="0" applyNumberFormat="1" applyFont="1" applyFill="1" applyBorder="1" applyAlignment="1" applyProtection="1">
      <alignment vertical="center"/>
      <protection locked="0"/>
    </xf>
    <xf numFmtId="191" fontId="33" fillId="0" borderId="83" xfId="0" applyNumberFormat="1" applyFont="1" applyFill="1" applyBorder="1" applyAlignme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Protection="1">
      <alignment vertical="center"/>
      <protection locked="0"/>
    </xf>
    <xf numFmtId="0" fontId="2" fillId="3" borderId="62" xfId="0" applyFont="1" applyFill="1" applyBorder="1" applyAlignment="1" applyProtection="1">
      <alignment horizontal="center" vertical="center" wrapText="1"/>
      <protection locked="0"/>
    </xf>
    <xf numFmtId="0" fontId="2" fillId="3" borderId="182" xfId="0" applyFont="1" applyFill="1" applyBorder="1" applyAlignment="1" applyProtection="1">
      <alignment horizontal="center" vertical="center"/>
      <protection locked="0"/>
    </xf>
    <xf numFmtId="0" fontId="2" fillId="3" borderId="170"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wrapText="1"/>
      <protection locked="0"/>
    </xf>
    <xf numFmtId="0" fontId="2" fillId="3" borderId="143"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129"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27" xfId="0" applyFont="1" applyBorder="1" applyAlignment="1" applyProtection="1">
      <alignment horizontal="center" vertical="center"/>
      <protection locked="0"/>
    </xf>
    <xf numFmtId="0" fontId="2" fillId="0" borderId="1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30" xfId="0" applyFont="1" applyBorder="1" applyAlignment="1" applyProtection="1">
      <alignment horizontal="center" vertical="center"/>
      <protection locked="0"/>
    </xf>
    <xf numFmtId="0" fontId="2" fillId="0" borderId="181" xfId="0" applyFont="1" applyBorder="1" applyAlignment="1" applyProtection="1">
      <alignment horizontal="left" vertical="center" wrapText="1"/>
      <protection locked="0"/>
    </xf>
    <xf numFmtId="0" fontId="2" fillId="0" borderId="75" xfId="0" applyFont="1" applyBorder="1" applyAlignment="1" applyProtection="1">
      <alignment horizontal="left" vertical="center" wrapText="1"/>
      <protection locked="0"/>
    </xf>
    <xf numFmtId="0" fontId="2" fillId="0" borderId="74" xfId="0" applyFont="1" applyBorder="1" applyAlignment="1" applyProtection="1">
      <alignment horizontal="left" vertical="center" wrapText="1"/>
      <protection locked="0"/>
    </xf>
    <xf numFmtId="0" fontId="2" fillId="0" borderId="94"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3" fontId="2" fillId="0" borderId="95" xfId="0" applyNumberFormat="1" applyFont="1" applyFill="1" applyBorder="1" applyAlignment="1" applyProtection="1">
      <alignment vertical="center"/>
    </xf>
    <xf numFmtId="3" fontId="20" fillId="0" borderId="110" xfId="0" applyNumberFormat="1" applyFont="1" applyFill="1" applyBorder="1" applyAlignment="1" applyProtection="1">
      <alignment vertical="center"/>
    </xf>
    <xf numFmtId="3" fontId="2" fillId="0" borderId="100" xfId="0" applyNumberFormat="1" applyFont="1" applyFill="1" applyBorder="1" applyAlignment="1" applyProtection="1">
      <alignment vertical="center"/>
    </xf>
    <xf numFmtId="3" fontId="2" fillId="0" borderId="101" xfId="0" applyNumberFormat="1" applyFont="1" applyFill="1" applyBorder="1" applyAlignment="1" applyProtection="1">
      <alignment vertical="center"/>
    </xf>
    <xf numFmtId="3" fontId="2" fillId="0" borderId="97" xfId="0" applyNumberFormat="1" applyFont="1" applyFill="1" applyBorder="1" applyAlignment="1" applyProtection="1">
      <alignment vertical="center"/>
    </xf>
    <xf numFmtId="3" fontId="20" fillId="0" borderId="112" xfId="0" applyNumberFormat="1" applyFont="1" applyFill="1" applyBorder="1" applyAlignment="1" applyProtection="1">
      <alignment vertical="center"/>
    </xf>
    <xf numFmtId="3" fontId="2" fillId="0" borderId="104" xfId="0" applyNumberFormat="1" applyFont="1" applyFill="1" applyBorder="1" applyAlignment="1" applyProtection="1">
      <alignment vertical="center"/>
    </xf>
    <xf numFmtId="3" fontId="2" fillId="0" borderId="105" xfId="0" applyNumberFormat="1" applyFont="1" applyFill="1" applyBorder="1" applyAlignment="1" applyProtection="1">
      <alignment vertical="center"/>
    </xf>
    <xf numFmtId="3" fontId="4" fillId="0" borderId="115" xfId="0" applyNumberFormat="1" applyFont="1" applyFill="1" applyBorder="1" applyAlignment="1" applyProtection="1">
      <alignment vertical="center"/>
    </xf>
    <xf numFmtId="191" fontId="4" fillId="0" borderId="116" xfId="0" applyNumberFormat="1" applyFont="1" applyFill="1" applyBorder="1" applyAlignment="1" applyProtection="1">
      <alignment vertical="center"/>
    </xf>
    <xf numFmtId="176" fontId="9" fillId="0" borderId="26"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left" vertical="center" wrapText="1"/>
    </xf>
    <xf numFmtId="176" fontId="9" fillId="0" borderId="25" xfId="0" applyNumberFormat="1" applyFont="1" applyFill="1" applyBorder="1" applyAlignment="1" applyProtection="1">
      <alignment horizontal="center" vertical="center" wrapText="1"/>
    </xf>
    <xf numFmtId="176" fontId="9" fillId="0" borderId="28" xfId="0" applyNumberFormat="1" applyFont="1" applyFill="1" applyBorder="1" applyAlignment="1" applyProtection="1">
      <alignment horizontal="center" vertical="center" wrapText="1"/>
    </xf>
    <xf numFmtId="0" fontId="2" fillId="0" borderId="73" xfId="0" applyFont="1" applyFill="1" applyBorder="1" applyAlignment="1" applyProtection="1">
      <alignment horizontal="left" vertical="center" wrapText="1"/>
    </xf>
    <xf numFmtId="2" fontId="2" fillId="0" borderId="37" xfId="2" applyNumberFormat="1" applyFont="1" applyFill="1" applyBorder="1" applyAlignment="1" applyProtection="1">
      <alignment horizontal="center" vertical="center"/>
    </xf>
    <xf numFmtId="2" fontId="2" fillId="0" borderId="27" xfId="2" applyNumberFormat="1" applyFont="1" applyFill="1" applyBorder="1" applyAlignment="1" applyProtection="1">
      <alignment horizontal="center" vertical="center"/>
    </xf>
    <xf numFmtId="2" fontId="2" fillId="0" borderId="70" xfId="2" applyNumberFormat="1" applyFont="1" applyFill="1" applyBorder="1" applyAlignment="1" applyProtection="1">
      <alignment horizontal="center" vertical="center"/>
    </xf>
    <xf numFmtId="2" fontId="2" fillId="0" borderId="30" xfId="2" applyNumberFormat="1" applyFont="1" applyFill="1" applyBorder="1" applyAlignment="1" applyProtection="1">
      <alignment horizontal="center" vertical="center"/>
    </xf>
    <xf numFmtId="183" fontId="33" fillId="0" borderId="120" xfId="0" applyNumberFormat="1" applyFont="1" applyFill="1" applyBorder="1" applyAlignment="1" applyProtection="1">
      <alignment vertical="center"/>
    </xf>
    <xf numFmtId="181" fontId="33" fillId="0" borderId="121" xfId="0" applyNumberFormat="1" applyFont="1" applyFill="1" applyBorder="1" applyAlignment="1" applyProtection="1">
      <alignment vertical="center"/>
    </xf>
    <xf numFmtId="183" fontId="33" fillId="0" borderId="122" xfId="0" applyNumberFormat="1" applyFont="1" applyFill="1" applyBorder="1" applyAlignment="1" applyProtection="1">
      <alignment vertical="center"/>
    </xf>
    <xf numFmtId="181" fontId="33" fillId="0" borderId="123" xfId="0" applyNumberFormat="1" applyFont="1" applyFill="1" applyBorder="1" applyAlignment="1" applyProtection="1">
      <alignment vertical="center"/>
    </xf>
    <xf numFmtId="183" fontId="33" fillId="0" borderId="124" xfId="0" applyNumberFormat="1" applyFont="1" applyFill="1" applyBorder="1" applyAlignment="1" applyProtection="1">
      <alignment vertical="center"/>
    </xf>
    <xf numFmtId="183" fontId="33" fillId="0" borderId="125" xfId="0" applyNumberFormat="1" applyFont="1" applyFill="1" applyBorder="1" applyAlignment="1" applyProtection="1">
      <alignment vertical="center"/>
    </xf>
    <xf numFmtId="181" fontId="33" fillId="0" borderId="126" xfId="0" applyNumberFormat="1" applyFont="1" applyFill="1" applyBorder="1" applyAlignment="1" applyProtection="1">
      <alignment vertical="center"/>
    </xf>
    <xf numFmtId="0" fontId="9" fillId="0" borderId="129" xfId="0" applyFont="1" applyBorder="1" applyAlignment="1" applyProtection="1">
      <alignment horizontal="center" vertical="center"/>
    </xf>
    <xf numFmtId="0" fontId="2" fillId="0" borderId="16" xfId="0" applyFont="1" applyBorder="1" applyAlignment="1" applyProtection="1">
      <alignment vertical="center"/>
    </xf>
    <xf numFmtId="0" fontId="9" fillId="0" borderId="130" xfId="0" applyFont="1" applyBorder="1" applyAlignment="1" applyProtection="1">
      <alignment horizontal="center" vertical="center"/>
    </xf>
    <xf numFmtId="0" fontId="2" fillId="0" borderId="10" xfId="0" applyFont="1" applyBorder="1" applyAlignment="1" applyProtection="1">
      <alignment vertical="center"/>
    </xf>
    <xf numFmtId="0" fontId="9" fillId="0" borderId="181" xfId="0" applyFont="1" applyBorder="1" applyAlignment="1" applyProtection="1">
      <alignment horizontal="center" vertical="center"/>
    </xf>
    <xf numFmtId="0" fontId="2" fillId="0" borderId="73" xfId="0" applyFont="1" applyBorder="1" applyAlignment="1" applyProtection="1">
      <alignment vertical="center"/>
    </xf>
    <xf numFmtId="0" fontId="13" fillId="0" borderId="0" xfId="0" applyFont="1" applyFill="1" applyProtection="1">
      <alignment vertical="center"/>
      <protection locked="0"/>
    </xf>
    <xf numFmtId="0" fontId="13" fillId="0" borderId="22" xfId="0" applyFont="1" applyFill="1" applyBorder="1" applyAlignment="1" applyProtection="1">
      <alignment horizontal="center" vertical="center"/>
      <protection locked="0"/>
    </xf>
    <xf numFmtId="0" fontId="13" fillId="0" borderId="0" xfId="0" applyFont="1" applyProtection="1">
      <alignment vertical="center"/>
      <protection locked="0"/>
    </xf>
    <xf numFmtId="0" fontId="24" fillId="0" borderId="8" xfId="0" applyFont="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2" fillId="3" borderId="23" xfId="0" applyFont="1" applyFill="1" applyBorder="1" applyAlignment="1" applyProtection="1">
      <alignment horizontal="left" vertical="center" wrapText="1" indent="4"/>
      <protection locked="0"/>
    </xf>
    <xf numFmtId="0" fontId="9" fillId="3" borderId="24" xfId="0"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left" vertical="center" indent="4"/>
      <protection locked="0"/>
    </xf>
    <xf numFmtId="0" fontId="9" fillId="3" borderId="27" xfId="0" applyFont="1" applyFill="1" applyBorder="1" applyAlignment="1" applyProtection="1">
      <alignment horizontal="center" vertical="center"/>
      <protection locked="0"/>
    </xf>
    <xf numFmtId="0" fontId="20" fillId="5" borderId="58" xfId="0" applyFont="1" applyFill="1" applyBorder="1" applyAlignment="1" applyProtection="1">
      <alignment horizontal="center" vertical="center"/>
      <protection locked="0"/>
    </xf>
    <xf numFmtId="0" fontId="19" fillId="5" borderId="56" xfId="0" applyFont="1" applyFill="1" applyBorder="1" applyAlignment="1" applyProtection="1">
      <alignment horizontal="center" vertical="center"/>
      <protection locked="0"/>
    </xf>
    <xf numFmtId="0" fontId="18" fillId="5" borderId="44" xfId="0" applyNumberFormat="1" applyFont="1" applyFill="1" applyBorder="1" applyAlignment="1" applyProtection="1">
      <alignment horizontal="center" vertical="center" wrapText="1"/>
      <protection locked="0"/>
    </xf>
    <xf numFmtId="0" fontId="18" fillId="5" borderId="34" xfId="0" applyNumberFormat="1" applyFont="1" applyFill="1" applyBorder="1" applyAlignment="1" applyProtection="1">
      <alignment horizontal="center" vertical="center" wrapText="1"/>
      <protection locked="0"/>
    </xf>
    <xf numFmtId="0" fontId="18" fillId="5" borderId="4" xfId="0"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protection locked="0"/>
    </xf>
    <xf numFmtId="0" fontId="14" fillId="0" borderId="85" xfId="0" applyNumberFormat="1" applyFont="1" applyFill="1" applyBorder="1" applyAlignment="1" applyProtection="1">
      <alignment horizontal="left" vertical="top" wrapText="1"/>
      <protection locked="0"/>
    </xf>
    <xf numFmtId="0" fontId="14" fillId="0" borderId="87" xfId="0" applyNumberFormat="1" applyFont="1" applyFill="1" applyBorder="1" applyAlignment="1" applyProtection="1">
      <alignment horizontal="center" vertical="center" wrapText="1"/>
      <protection locked="0"/>
    </xf>
    <xf numFmtId="0" fontId="14" fillId="0" borderId="70"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vertical="center"/>
      <protection locked="0"/>
    </xf>
    <xf numFmtId="176" fontId="15" fillId="0" borderId="69" xfId="0" applyNumberFormat="1" applyFont="1" applyFill="1" applyBorder="1" applyAlignment="1" applyProtection="1">
      <alignment horizontal="center" vertical="center" wrapText="1"/>
      <protection locked="0"/>
    </xf>
    <xf numFmtId="0" fontId="14" fillId="0" borderId="50" xfId="0" applyFont="1" applyFill="1" applyBorder="1" applyAlignment="1" applyProtection="1">
      <alignment horizontal="left" vertical="center" indent="1"/>
      <protection locked="0"/>
    </xf>
    <xf numFmtId="0" fontId="14" fillId="0" borderId="88" xfId="0" applyFont="1" applyFill="1" applyBorder="1" applyAlignment="1" applyProtection="1">
      <alignment horizontal="left" vertical="center" indent="1"/>
      <protection locked="0"/>
    </xf>
    <xf numFmtId="3" fontId="14" fillId="0" borderId="49" xfId="0" applyNumberFormat="1" applyFont="1" applyFill="1" applyBorder="1" applyAlignment="1" applyProtection="1">
      <alignment horizontal="right" vertical="center"/>
      <protection locked="0"/>
    </xf>
    <xf numFmtId="0" fontId="4" fillId="0" borderId="76" xfId="0" applyNumberFormat="1" applyFont="1" applyFill="1" applyBorder="1" applyAlignment="1" applyProtection="1">
      <alignment horizontal="left" vertical="top" wrapText="1"/>
      <protection locked="0"/>
    </xf>
    <xf numFmtId="0" fontId="14" fillId="0" borderId="49" xfId="0" applyNumberFormat="1" applyFont="1" applyFill="1" applyBorder="1" applyAlignment="1" applyProtection="1">
      <alignment horizontal="left" vertical="center" wrapText="1"/>
      <protection locked="0"/>
    </xf>
    <xf numFmtId="0" fontId="14" fillId="0" borderId="89" xfId="0" applyNumberFormat="1" applyFont="1" applyFill="1" applyBorder="1" applyAlignment="1" applyProtection="1">
      <alignment horizontal="left" vertical="center" wrapText="1"/>
      <protection locked="0"/>
    </xf>
    <xf numFmtId="176" fontId="15" fillId="0" borderId="42" xfId="0" applyNumberFormat="1" applyFont="1" applyFill="1" applyBorder="1" applyAlignment="1" applyProtection="1">
      <alignment horizontal="center" vertical="center" wrapText="1"/>
      <protection locked="0"/>
    </xf>
    <xf numFmtId="0" fontId="14" fillId="0" borderId="55" xfId="0" applyFont="1" applyFill="1" applyBorder="1" applyAlignment="1" applyProtection="1">
      <alignment horizontal="left" vertical="center" indent="1"/>
      <protection locked="0"/>
    </xf>
    <xf numFmtId="0" fontId="14" fillId="0" borderId="52" xfId="0" applyFont="1" applyFill="1" applyBorder="1" applyAlignment="1" applyProtection="1">
      <alignment horizontal="left" vertical="center" indent="1"/>
      <protection locked="0"/>
    </xf>
    <xf numFmtId="3" fontId="14" fillId="0" borderId="39" xfId="0" applyNumberFormat="1" applyFont="1" applyFill="1" applyBorder="1" applyAlignment="1" applyProtection="1">
      <alignment horizontal="right" vertical="center"/>
      <protection locked="0"/>
    </xf>
    <xf numFmtId="0" fontId="14" fillId="0" borderId="22" xfId="0" applyNumberFormat="1" applyFont="1" applyFill="1" applyBorder="1" applyAlignment="1" applyProtection="1">
      <alignment horizontal="left" vertical="top" wrapText="1"/>
      <protection locked="0"/>
    </xf>
    <xf numFmtId="0" fontId="14" fillId="0" borderId="39" xfId="0" applyNumberFormat="1" applyFont="1" applyFill="1" applyBorder="1" applyAlignment="1" applyProtection="1">
      <alignment horizontal="left" vertical="center" wrapText="1"/>
      <protection locked="0"/>
    </xf>
    <xf numFmtId="0" fontId="14" fillId="0" borderId="51" xfId="0" applyNumberFormat="1"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4" fillId="0" borderId="55" xfId="0" applyFont="1" applyFill="1" applyBorder="1" applyAlignment="1" applyProtection="1">
      <alignment horizontal="left" vertical="center" indent="1"/>
      <protection locked="0"/>
    </xf>
    <xf numFmtId="0" fontId="31" fillId="0" borderId="55" xfId="0" applyFont="1" applyFill="1" applyBorder="1" applyAlignment="1" applyProtection="1">
      <alignment horizontal="left" vertical="center" indent="1"/>
      <protection locked="0"/>
    </xf>
    <xf numFmtId="0" fontId="31" fillId="0" borderId="52" xfId="0" applyFont="1" applyFill="1" applyBorder="1" applyAlignment="1" applyProtection="1">
      <alignment horizontal="left" vertical="center" indent="1"/>
      <protection locked="0"/>
    </xf>
    <xf numFmtId="3" fontId="14" fillId="0" borderId="55" xfId="0" applyNumberFormat="1" applyFont="1" applyFill="1" applyBorder="1" applyAlignment="1" applyProtection="1">
      <alignment horizontal="right" vertical="center"/>
      <protection locked="0"/>
    </xf>
    <xf numFmtId="0" fontId="14" fillId="0" borderId="55" xfId="0" applyNumberFormat="1" applyFont="1" applyFill="1" applyBorder="1" applyAlignment="1" applyProtection="1">
      <alignment horizontal="left" vertical="center" wrapText="1"/>
      <protection locked="0"/>
    </xf>
    <xf numFmtId="0" fontId="14" fillId="0" borderId="59" xfId="0" applyNumberFormat="1" applyFont="1" applyFill="1" applyBorder="1" applyAlignment="1" applyProtection="1">
      <alignment horizontal="left" vertical="center" wrapText="1"/>
      <protection locked="0"/>
    </xf>
    <xf numFmtId="176" fontId="15" fillId="0" borderId="45" xfId="0" applyNumberFormat="1" applyFont="1" applyFill="1" applyBorder="1" applyAlignment="1" applyProtection="1">
      <alignment horizontal="center" vertical="center" wrapText="1"/>
      <protection locked="0"/>
    </xf>
    <xf numFmtId="0" fontId="14" fillId="0" borderId="46" xfId="0" applyFont="1" applyFill="1" applyBorder="1" applyAlignment="1" applyProtection="1">
      <alignment horizontal="left" vertical="center" indent="1"/>
      <protection locked="0"/>
    </xf>
    <xf numFmtId="0" fontId="14" fillId="0" borderId="83" xfId="0" applyFont="1" applyFill="1" applyBorder="1" applyAlignment="1" applyProtection="1">
      <alignment horizontal="left" vertical="center" indent="1"/>
      <protection locked="0"/>
    </xf>
    <xf numFmtId="3" fontId="14" fillId="0" borderId="57" xfId="0" applyNumberFormat="1" applyFont="1" applyFill="1" applyBorder="1" applyAlignment="1" applyProtection="1">
      <alignment horizontal="right" vertical="center"/>
      <protection locked="0"/>
    </xf>
    <xf numFmtId="0" fontId="14" fillId="0" borderId="21" xfId="0" applyNumberFormat="1" applyFont="1" applyFill="1" applyBorder="1" applyAlignment="1" applyProtection="1">
      <alignment horizontal="left" vertical="top" wrapText="1"/>
      <protection locked="0"/>
    </xf>
    <xf numFmtId="0" fontId="14" fillId="0" borderId="57" xfId="0" applyNumberFormat="1" applyFont="1" applyFill="1" applyBorder="1" applyAlignment="1" applyProtection="1">
      <alignment horizontal="left" vertical="center" wrapText="1"/>
      <protection locked="0"/>
    </xf>
    <xf numFmtId="0" fontId="14" fillId="0" borderId="60" xfId="0" applyNumberFormat="1" applyFont="1" applyFill="1" applyBorder="1" applyAlignment="1" applyProtection="1">
      <alignment horizontal="left" vertical="center" wrapText="1"/>
      <protection locked="0"/>
    </xf>
    <xf numFmtId="0" fontId="14" fillId="0" borderId="15" xfId="0" applyNumberFormat="1" applyFont="1" applyFill="1" applyBorder="1" applyAlignment="1" applyProtection="1">
      <alignment horizontal="left" vertical="top" wrapText="1"/>
      <protection locked="0"/>
    </xf>
    <xf numFmtId="0" fontId="14" fillId="0" borderId="15" xfId="0" applyNumberFormat="1" applyFont="1" applyFill="1" applyBorder="1" applyAlignment="1" applyProtection="1">
      <alignment horizontal="left" vertical="center" wrapText="1"/>
      <protection locked="0"/>
    </xf>
    <xf numFmtId="0" fontId="14" fillId="0" borderId="37" xfId="0" applyNumberFormat="1" applyFont="1" applyFill="1" applyBorder="1" applyAlignment="1" applyProtection="1">
      <alignment horizontal="left" vertical="center" wrapText="1"/>
      <protection locked="0"/>
    </xf>
    <xf numFmtId="0" fontId="14" fillId="0" borderId="76" xfId="0" applyNumberFormat="1" applyFont="1" applyFill="1" applyBorder="1" applyAlignment="1" applyProtection="1">
      <alignment horizontal="left" vertical="top" wrapText="1"/>
      <protection locked="0"/>
    </xf>
    <xf numFmtId="176" fontId="19" fillId="0" borderId="18" xfId="0" applyNumberFormat="1" applyFont="1" applyFill="1" applyBorder="1" applyAlignment="1" applyProtection="1">
      <alignment horizontal="center" vertical="center" wrapText="1"/>
      <protection locked="0"/>
    </xf>
    <xf numFmtId="0" fontId="49" fillId="0" borderId="16" xfId="0" applyFont="1" applyFill="1" applyBorder="1" applyAlignment="1" applyProtection="1">
      <alignment vertical="center" wrapText="1"/>
      <protection locked="0"/>
    </xf>
    <xf numFmtId="0" fontId="15" fillId="0" borderId="63" xfId="0" applyFont="1" applyFill="1" applyBorder="1" applyAlignment="1" applyProtection="1">
      <alignment vertical="center" wrapText="1"/>
      <protection locked="0"/>
    </xf>
    <xf numFmtId="0" fontId="14" fillId="0" borderId="16" xfId="0" applyNumberFormat="1" applyFont="1" applyFill="1" applyBorder="1" applyAlignment="1" applyProtection="1">
      <alignment horizontal="left" vertical="top" wrapText="1"/>
      <protection locked="0"/>
    </xf>
    <xf numFmtId="0" fontId="14" fillId="0" borderId="23" xfId="0" applyNumberFormat="1" applyFont="1" applyFill="1" applyBorder="1" applyAlignment="1" applyProtection="1">
      <alignment horizontal="center" vertical="center" wrapText="1"/>
      <protection locked="0"/>
    </xf>
    <xf numFmtId="0" fontId="14" fillId="0" borderId="24" xfId="0" applyNumberFormat="1" applyFont="1" applyFill="1" applyBorder="1" applyAlignment="1" applyProtection="1">
      <alignment horizontal="center" vertical="center" wrapText="1"/>
      <protection locked="0"/>
    </xf>
    <xf numFmtId="0" fontId="14" fillId="0" borderId="77" xfId="0" applyNumberFormat="1" applyFont="1" applyFill="1" applyBorder="1" applyAlignment="1" applyProtection="1">
      <alignment horizontal="left" vertical="top" wrapText="1"/>
      <protection locked="0"/>
    </xf>
    <xf numFmtId="0" fontId="14" fillId="0" borderId="15" xfId="0" applyNumberFormat="1" applyFont="1" applyFill="1" applyBorder="1" applyAlignment="1" applyProtection="1">
      <alignment horizontal="center" vertical="center" wrapText="1"/>
      <protection locked="0"/>
    </xf>
    <xf numFmtId="0" fontId="14" fillId="0" borderId="37" xfId="0" applyNumberFormat="1" applyFont="1" applyFill="1" applyBorder="1" applyAlignment="1" applyProtection="1">
      <alignment horizontal="center" vertical="center" wrapText="1"/>
      <protection locked="0"/>
    </xf>
    <xf numFmtId="0" fontId="14" fillId="0" borderId="82" xfId="0" applyFont="1" applyFill="1" applyBorder="1" applyAlignment="1" applyProtection="1">
      <alignment horizontal="left" vertical="center" indent="1"/>
      <protection locked="0"/>
    </xf>
    <xf numFmtId="0" fontId="14" fillId="0" borderId="91" xfId="0" applyFont="1" applyFill="1" applyBorder="1" applyAlignment="1" applyProtection="1">
      <alignment horizontal="left" vertical="center" indent="1"/>
      <protection locked="0"/>
    </xf>
    <xf numFmtId="3" fontId="14" fillId="0" borderId="43" xfId="0" applyNumberFormat="1" applyFont="1" applyFill="1" applyBorder="1" applyAlignment="1" applyProtection="1">
      <alignment horizontal="right" vertical="center"/>
      <protection locked="0"/>
    </xf>
    <xf numFmtId="0" fontId="14" fillId="0" borderId="43" xfId="0" applyNumberFormat="1" applyFont="1" applyFill="1" applyBorder="1" applyAlignment="1" applyProtection="1">
      <alignment horizontal="left" vertical="center" wrapText="1"/>
      <protection locked="0"/>
    </xf>
    <xf numFmtId="0" fontId="14" fillId="0" borderId="92" xfId="0" applyNumberFormat="1" applyFont="1" applyFill="1" applyBorder="1" applyAlignment="1" applyProtection="1">
      <alignment horizontal="left" vertical="center" wrapText="1"/>
      <protection locked="0"/>
    </xf>
    <xf numFmtId="0" fontId="14" fillId="0" borderId="23" xfId="0" applyNumberFormat="1" applyFont="1" applyFill="1" applyBorder="1" applyAlignment="1" applyProtection="1">
      <alignment horizontal="left" vertical="top" wrapText="1"/>
      <protection locked="0"/>
    </xf>
    <xf numFmtId="0" fontId="14" fillId="0" borderId="23" xfId="0" applyNumberFormat="1" applyFont="1" applyFill="1" applyBorder="1" applyAlignment="1" applyProtection="1">
      <alignment horizontal="left" vertical="center" wrapText="1"/>
      <protection locked="0"/>
    </xf>
    <xf numFmtId="0" fontId="14" fillId="0" borderId="24" xfId="0" applyNumberFormat="1" applyFont="1" applyFill="1" applyBorder="1" applyAlignment="1" applyProtection="1">
      <alignment horizontal="left" vertical="center" wrapText="1"/>
      <protection locked="0"/>
    </xf>
    <xf numFmtId="3" fontId="15" fillId="5" borderId="44" xfId="0" applyNumberFormat="1" applyFont="1" applyFill="1" applyBorder="1" applyAlignment="1" applyProtection="1">
      <alignment horizontal="right" vertical="center"/>
    </xf>
    <xf numFmtId="3" fontId="14" fillId="0" borderId="87" xfId="0" applyNumberFormat="1" applyFont="1" applyFill="1" applyBorder="1" applyAlignment="1" applyProtection="1">
      <alignment horizontal="right" vertical="center"/>
    </xf>
    <xf numFmtId="176" fontId="19" fillId="0" borderId="84" xfId="0" applyNumberFormat="1" applyFont="1" applyFill="1" applyBorder="1" applyAlignment="1" applyProtection="1">
      <alignment horizontal="center" vertical="center" wrapText="1"/>
    </xf>
    <xf numFmtId="0" fontId="49" fillId="0" borderId="85" xfId="0" applyFont="1" applyFill="1" applyBorder="1" applyAlignment="1" applyProtection="1">
      <alignment vertical="center" wrapText="1"/>
    </xf>
    <xf numFmtId="0" fontId="15" fillId="0" borderId="86" xfId="0" applyFont="1" applyFill="1" applyBorder="1" applyAlignment="1" applyProtection="1">
      <alignment vertical="center" wrapText="1"/>
    </xf>
    <xf numFmtId="176" fontId="19" fillId="0" borderId="26" xfId="0" applyNumberFormat="1" applyFont="1" applyFill="1" applyBorder="1" applyAlignment="1" applyProtection="1">
      <alignment horizontal="center" vertical="center" wrapText="1"/>
    </xf>
    <xf numFmtId="0" fontId="49" fillId="0" borderId="77" xfId="0" applyFont="1" applyFill="1" applyBorder="1" applyAlignment="1" applyProtection="1">
      <alignment vertical="center" wrapText="1"/>
    </xf>
    <xf numFmtId="0" fontId="15" fillId="0" borderId="90" xfId="0" applyFont="1" applyFill="1" applyBorder="1" applyAlignment="1" applyProtection="1">
      <alignment vertical="center" wrapText="1"/>
    </xf>
    <xf numFmtId="3" fontId="14" fillId="0" borderId="15" xfId="0" applyNumberFormat="1" applyFont="1" applyFill="1" applyBorder="1" applyAlignment="1" applyProtection="1">
      <alignment horizontal="right" vertical="center"/>
    </xf>
    <xf numFmtId="176" fontId="19" fillId="0" borderId="18" xfId="0" applyNumberFormat="1" applyFont="1" applyFill="1" applyBorder="1" applyAlignment="1" applyProtection="1">
      <alignment horizontal="center" vertical="center" wrapText="1"/>
    </xf>
    <xf numFmtId="0" fontId="49" fillId="0" borderId="16" xfId="0" applyFont="1" applyFill="1" applyBorder="1" applyAlignment="1" applyProtection="1">
      <alignment vertical="center" wrapText="1"/>
    </xf>
    <xf numFmtId="0" fontId="15" fillId="0" borderId="63" xfId="0" applyFont="1" applyFill="1" applyBorder="1" applyAlignment="1" applyProtection="1">
      <alignment vertical="center" wrapText="1"/>
    </xf>
    <xf numFmtId="3" fontId="14" fillId="0" borderId="23" xfId="0" applyNumberFormat="1" applyFont="1" applyFill="1" applyBorder="1" applyAlignment="1" applyProtection="1">
      <alignment horizontal="right" vertical="center"/>
    </xf>
    <xf numFmtId="176" fontId="48" fillId="0" borderId="26" xfId="0" applyNumberFormat="1" applyFont="1" applyFill="1" applyBorder="1" applyAlignment="1" applyProtection="1">
      <alignment horizontal="center" vertical="center" wrapText="1"/>
    </xf>
    <xf numFmtId="3" fontId="14" fillId="0" borderId="49" xfId="0" applyNumberFormat="1" applyFont="1" applyFill="1" applyBorder="1" applyAlignment="1" applyProtection="1">
      <alignment horizontal="right" vertical="center"/>
    </xf>
    <xf numFmtId="3" fontId="14" fillId="0" borderId="39" xfId="0" applyNumberFormat="1" applyFont="1" applyFill="1" applyBorder="1" applyAlignment="1" applyProtection="1">
      <alignment horizontal="right" vertical="center"/>
    </xf>
    <xf numFmtId="3" fontId="14" fillId="0" borderId="57" xfId="0" applyNumberFormat="1" applyFont="1" applyFill="1" applyBorder="1" applyAlignment="1" applyProtection="1">
      <alignment horizontal="right" vertical="center"/>
    </xf>
    <xf numFmtId="3" fontId="14" fillId="0" borderId="43" xfId="0" applyNumberFormat="1" applyFont="1" applyFill="1" applyBorder="1" applyAlignment="1" applyProtection="1">
      <alignment horizontal="right" vertical="center"/>
    </xf>
    <xf numFmtId="0" fontId="16" fillId="4" borderId="0" xfId="0" applyFont="1" applyFill="1" applyAlignment="1" applyProtection="1">
      <alignment vertical="center"/>
      <protection locked="0"/>
    </xf>
    <xf numFmtId="0" fontId="16" fillId="4" borderId="0" xfId="0" applyFont="1" applyFill="1" applyAlignment="1" applyProtection="1">
      <alignment horizontal="right" vertical="center"/>
      <protection locked="0"/>
    </xf>
    <xf numFmtId="0" fontId="17" fillId="0" borderId="0" xfId="0" applyFont="1" applyAlignment="1" applyProtection="1">
      <alignment vertical="center"/>
      <protection locked="0"/>
    </xf>
    <xf numFmtId="0" fontId="41" fillId="0" borderId="0" xfId="0" applyFont="1" applyProtection="1">
      <alignment vertical="center"/>
      <protection locked="0"/>
    </xf>
    <xf numFmtId="0" fontId="15" fillId="0" borderId="0" xfId="0" applyFont="1" applyFill="1" applyBorder="1" applyAlignment="1" applyProtection="1">
      <alignment vertical="center"/>
      <protection locked="0"/>
    </xf>
    <xf numFmtId="0" fontId="14" fillId="0" borderId="0" xfId="0" applyFont="1" applyFill="1" applyBorder="1" applyAlignment="1" applyProtection="1">
      <alignment horizontal="right" vertical="center"/>
      <protection locked="0"/>
    </xf>
    <xf numFmtId="0" fontId="9" fillId="3" borderId="129"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63" xfId="0" applyFont="1" applyFill="1" applyBorder="1" applyAlignment="1" applyProtection="1">
      <alignment horizontal="center" vertical="center" wrapText="1"/>
      <protection locked="0"/>
    </xf>
    <xf numFmtId="0" fontId="9" fillId="3" borderId="68" xfId="0" applyFont="1" applyFill="1" applyBorder="1" applyAlignment="1" applyProtection="1">
      <alignment horizontal="center" vertical="center" wrapText="1"/>
      <protection locked="0"/>
    </xf>
    <xf numFmtId="0" fontId="9" fillId="3" borderId="136" xfId="0" applyFont="1" applyFill="1" applyBorder="1" applyAlignment="1" applyProtection="1">
      <alignment horizontal="center" vertical="center" wrapText="1"/>
      <protection locked="0"/>
    </xf>
    <xf numFmtId="0" fontId="9" fillId="3" borderId="130" xfId="0" applyFont="1" applyFill="1" applyBorder="1" applyAlignment="1" applyProtection="1">
      <alignment horizontal="center" vertical="center" wrapText="1"/>
      <protection locked="0"/>
    </xf>
    <xf numFmtId="0" fontId="9" fillId="3" borderId="137" xfId="0" applyFont="1" applyFill="1" applyBorder="1" applyAlignment="1" applyProtection="1">
      <alignment horizontal="center" vertical="center" wrapText="1"/>
      <protection locked="0"/>
    </xf>
    <xf numFmtId="0" fontId="9" fillId="3" borderId="133" xfId="0" applyFont="1" applyFill="1" applyBorder="1" applyAlignment="1" applyProtection="1">
      <alignment horizontal="center" vertical="center" wrapText="1"/>
      <protection locked="0"/>
    </xf>
    <xf numFmtId="0" fontId="9" fillId="3" borderId="128" xfId="0" applyFont="1" applyFill="1" applyBorder="1" applyAlignment="1" applyProtection="1">
      <alignment horizontal="center" vertical="center" wrapText="1"/>
      <protection locked="0"/>
    </xf>
    <xf numFmtId="0" fontId="9" fillId="3" borderId="37" xfId="0" applyFont="1" applyFill="1" applyBorder="1" applyAlignment="1" applyProtection="1">
      <alignment horizontal="center" vertical="center" wrapText="1"/>
      <protection locked="0"/>
    </xf>
    <xf numFmtId="0" fontId="9" fillId="3" borderId="131" xfId="0" applyFont="1" applyFill="1" applyBorder="1" applyAlignment="1" applyProtection="1">
      <alignment horizontal="center" vertical="center"/>
      <protection locked="0"/>
    </xf>
    <xf numFmtId="0" fontId="31" fillId="0" borderId="25" xfId="0" applyFont="1" applyBorder="1" applyAlignment="1" applyProtection="1">
      <alignment horizontal="center" vertical="center" wrapText="1"/>
      <protection locked="0"/>
    </xf>
    <xf numFmtId="0" fontId="9" fillId="2" borderId="131" xfId="0" applyFont="1" applyFill="1" applyBorder="1" applyAlignment="1" applyProtection="1">
      <alignment vertical="center"/>
      <protection locked="0"/>
    </xf>
    <xf numFmtId="0" fontId="45" fillId="0" borderId="0" xfId="0" applyFont="1" applyProtection="1">
      <alignment vertical="center"/>
      <protection locked="0"/>
    </xf>
    <xf numFmtId="0" fontId="9" fillId="0" borderId="7" xfId="0" applyFont="1" applyBorder="1" applyAlignment="1" applyProtection="1">
      <alignment horizontal="center" vertical="center"/>
      <protection locked="0"/>
    </xf>
    <xf numFmtId="0" fontId="2" fillId="0" borderId="132" xfId="0" applyFont="1" applyFill="1" applyBorder="1" applyAlignment="1" applyProtection="1">
      <alignment horizontal="center" vertical="center" shrinkToFit="1"/>
      <protection locked="0"/>
    </xf>
    <xf numFmtId="0" fontId="41" fillId="0" borderId="0" xfId="0" applyFont="1" applyAlignment="1" applyProtection="1">
      <alignment horizontal="left" vertical="center"/>
      <protection locked="0"/>
    </xf>
    <xf numFmtId="0" fontId="2" fillId="0" borderId="0" xfId="0" applyFont="1" applyAlignment="1" applyProtection="1">
      <alignment horizontal="left" vertical="center" indent="1"/>
      <protection locked="0"/>
    </xf>
    <xf numFmtId="0" fontId="14" fillId="0" borderId="0" xfId="0" applyFont="1" applyFill="1" applyBorder="1" applyAlignment="1" applyProtection="1">
      <alignment horizontal="right" vertical="center"/>
      <protection locked="0"/>
    </xf>
    <xf numFmtId="0" fontId="9" fillId="3" borderId="129" xfId="0" applyFont="1" applyFill="1" applyBorder="1" applyAlignment="1" applyProtection="1">
      <alignment horizontal="center" vertical="center"/>
      <protection locked="0"/>
    </xf>
    <xf numFmtId="0" fontId="9" fillId="3" borderId="142" xfId="0" applyFont="1" applyFill="1" applyBorder="1" applyAlignment="1" applyProtection="1">
      <alignment horizontal="center" vertical="center" wrapText="1"/>
      <protection locked="0"/>
    </xf>
    <xf numFmtId="0" fontId="2" fillId="3" borderId="143" xfId="0" applyFont="1" applyFill="1" applyBorder="1" applyAlignment="1" applyProtection="1">
      <alignment horizontal="center" vertical="center" wrapText="1"/>
      <protection locked="0"/>
    </xf>
    <xf numFmtId="0" fontId="9" fillId="3" borderId="67" xfId="0" applyFont="1" applyFill="1" applyBorder="1" applyAlignment="1" applyProtection="1">
      <alignment horizontal="center" vertical="center"/>
      <protection locked="0"/>
    </xf>
    <xf numFmtId="0" fontId="9" fillId="3" borderId="130" xfId="0" applyFont="1" applyFill="1" applyBorder="1" applyAlignment="1" applyProtection="1">
      <alignment horizontal="center" vertical="center"/>
      <protection locked="0"/>
    </xf>
    <xf numFmtId="0" fontId="9" fillId="3" borderId="140" xfId="0" applyFont="1" applyFill="1" applyBorder="1" applyAlignment="1" applyProtection="1">
      <alignment horizontal="center" vertical="center" wrapText="1"/>
      <protection locked="0"/>
    </xf>
    <xf numFmtId="0" fontId="9" fillId="3" borderId="90" xfId="0" applyFont="1" applyFill="1" applyBorder="1" applyAlignment="1" applyProtection="1">
      <alignment horizontal="center" vertical="center" wrapText="1"/>
      <protection locked="0"/>
    </xf>
    <xf numFmtId="0" fontId="9" fillId="0" borderId="130" xfId="0" applyFont="1" applyBorder="1" applyAlignment="1" applyProtection="1">
      <alignment horizontal="center" vertical="center" wrapText="1"/>
      <protection locked="0"/>
    </xf>
    <xf numFmtId="3" fontId="9" fillId="0" borderId="12" xfId="0" applyNumberFormat="1" applyFont="1" applyFill="1" applyBorder="1" applyAlignment="1" applyProtection="1">
      <alignment vertical="center"/>
      <protection locked="0"/>
    </xf>
    <xf numFmtId="3" fontId="9" fillId="0" borderId="1" xfId="0" applyNumberFormat="1" applyFont="1" applyFill="1" applyBorder="1" applyAlignment="1" applyProtection="1">
      <alignment vertical="center"/>
      <protection locked="0"/>
    </xf>
    <xf numFmtId="41" fontId="9" fillId="0" borderId="27" xfId="0" applyNumberFormat="1" applyFont="1" applyFill="1" applyBorder="1" applyAlignment="1" applyProtection="1">
      <alignment horizontal="center" vertical="center"/>
      <protection locked="0"/>
    </xf>
    <xf numFmtId="0" fontId="9" fillId="0" borderId="147" xfId="0" applyFont="1" applyBorder="1" applyAlignment="1" applyProtection="1">
      <alignment horizontal="center" vertical="center" wrapText="1"/>
      <protection locked="0"/>
    </xf>
    <xf numFmtId="3" fontId="9" fillId="0" borderId="176" xfId="0" applyNumberFormat="1" applyFont="1" applyFill="1" applyBorder="1" applyAlignment="1" applyProtection="1">
      <alignment vertical="center"/>
      <protection locked="0"/>
    </xf>
    <xf numFmtId="41" fontId="9" fillId="0" borderId="145" xfId="0" applyNumberFormat="1" applyFont="1" applyFill="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41" fontId="9" fillId="0" borderId="66"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right" vertical="center"/>
      <protection locked="0"/>
    </xf>
    <xf numFmtId="0" fontId="9" fillId="3" borderId="38"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177" fontId="9" fillId="0" borderId="3" xfId="0" applyNumberFormat="1" applyFont="1" applyFill="1" applyBorder="1" applyAlignment="1" applyProtection="1">
      <alignment horizontal="right" vertical="center"/>
      <protection locked="0"/>
    </xf>
    <xf numFmtId="0" fontId="9" fillId="0" borderId="3" xfId="0" applyFont="1" applyBorder="1" applyProtection="1">
      <alignment vertical="center"/>
      <protection locked="0"/>
    </xf>
    <xf numFmtId="0" fontId="41" fillId="0" borderId="0" xfId="0" applyFont="1" applyBorder="1" applyAlignment="1" applyProtection="1">
      <alignment horizontal="left" vertical="center"/>
      <protection locked="0"/>
    </xf>
    <xf numFmtId="177" fontId="9" fillId="0" borderId="6" xfId="0" applyNumberFormat="1" applyFont="1" applyFill="1" applyBorder="1" applyAlignment="1" applyProtection="1">
      <alignment horizontal="right" vertical="center"/>
      <protection locked="0"/>
    </xf>
    <xf numFmtId="184" fontId="34" fillId="0" borderId="35" xfId="0" applyNumberFormat="1" applyFont="1" applyFill="1" applyBorder="1" applyAlignment="1" applyProtection="1">
      <alignment horizontal="center" vertical="center" shrinkToFit="1"/>
      <protection locked="0"/>
    </xf>
    <xf numFmtId="184" fontId="28" fillId="0" borderId="36" xfId="0" applyNumberFormat="1" applyFont="1" applyFill="1" applyBorder="1" applyAlignment="1" applyProtection="1">
      <alignment horizontal="center" vertical="center" shrinkToFit="1"/>
      <protection locked="0"/>
    </xf>
    <xf numFmtId="0" fontId="2"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2" fillId="0" borderId="7" xfId="0" applyFont="1" applyBorder="1" applyAlignment="1" applyProtection="1">
      <alignment horizontal="left" vertical="top"/>
      <protection locked="0"/>
    </xf>
    <xf numFmtId="0" fontId="9" fillId="0" borderId="8" xfId="0"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9" fillId="0" borderId="3" xfId="0" applyFont="1" applyBorder="1" applyAlignment="1" applyProtection="1">
      <alignment vertical="top"/>
      <protection locked="0"/>
    </xf>
    <xf numFmtId="0" fontId="16" fillId="4" borderId="0" xfId="0" applyFont="1" applyFill="1" applyAlignment="1" applyProtection="1">
      <alignment horizontal="right" vertical="center"/>
    </xf>
    <xf numFmtId="3" fontId="9" fillId="0" borderId="137" xfId="0" applyNumberFormat="1" applyFont="1" applyFill="1" applyBorder="1" applyAlignment="1" applyProtection="1">
      <alignment vertical="center"/>
    </xf>
    <xf numFmtId="3" fontId="9" fillId="0" borderId="133" xfId="0" applyNumberFormat="1" applyFont="1" applyFill="1" applyBorder="1" applyAlignment="1" applyProtection="1">
      <alignment vertical="center"/>
    </xf>
    <xf numFmtId="3" fontId="9" fillId="0" borderId="128" xfId="0" applyNumberFormat="1" applyFont="1" applyFill="1" applyBorder="1" applyAlignment="1" applyProtection="1">
      <alignment vertical="center" wrapText="1"/>
    </xf>
    <xf numFmtId="3" fontId="9" fillId="0" borderId="10" xfId="0" applyNumberFormat="1" applyFont="1" applyFill="1" applyBorder="1" applyAlignment="1" applyProtection="1">
      <alignment vertical="center"/>
    </xf>
    <xf numFmtId="3" fontId="9" fillId="0" borderId="138" xfId="0" applyNumberFormat="1" applyFont="1" applyFill="1" applyBorder="1" applyAlignment="1" applyProtection="1">
      <alignment vertical="center"/>
    </xf>
    <xf numFmtId="3" fontId="9" fillId="0" borderId="134" xfId="0" applyNumberFormat="1" applyFont="1" applyFill="1" applyBorder="1" applyAlignment="1" applyProtection="1">
      <alignment vertical="center"/>
    </xf>
    <xf numFmtId="3" fontId="9" fillId="0" borderId="135" xfId="0" applyNumberFormat="1" applyFont="1" applyFill="1" applyBorder="1" applyAlignment="1" applyProtection="1">
      <alignment vertical="center" wrapText="1"/>
    </xf>
    <xf numFmtId="3" fontId="9" fillId="0" borderId="21" xfId="0" applyNumberFormat="1" applyFont="1" applyFill="1" applyBorder="1" applyAlignment="1" applyProtection="1">
      <alignment vertical="center"/>
    </xf>
    <xf numFmtId="3" fontId="9" fillId="0" borderId="1" xfId="0" applyNumberFormat="1" applyFont="1" applyFill="1" applyBorder="1" applyAlignment="1" applyProtection="1">
      <alignment vertical="center"/>
    </xf>
    <xf numFmtId="3" fontId="9" fillId="0" borderId="144" xfId="0" applyNumberFormat="1" applyFont="1" applyFill="1" applyBorder="1" applyAlignment="1" applyProtection="1">
      <alignment vertical="center"/>
    </xf>
    <xf numFmtId="3" fontId="9" fillId="0" borderId="131" xfId="0" applyNumberFormat="1" applyFont="1" applyFill="1" applyBorder="1" applyAlignment="1" applyProtection="1">
      <alignment vertical="center"/>
    </xf>
    <xf numFmtId="3" fontId="9" fillId="0" borderId="146" xfId="0" applyNumberFormat="1" applyFont="1" applyFill="1" applyBorder="1" applyAlignment="1" applyProtection="1">
      <alignment vertical="center"/>
    </xf>
    <xf numFmtId="3" fontId="9" fillId="0" borderId="132" xfId="0" applyNumberFormat="1" applyFont="1" applyFill="1" applyBorder="1" applyAlignment="1" applyProtection="1">
      <alignment vertical="center"/>
    </xf>
    <xf numFmtId="3" fontId="9" fillId="0" borderId="177" xfId="0" applyNumberFormat="1" applyFont="1" applyFill="1" applyBorder="1" applyAlignment="1" applyProtection="1">
      <alignment vertical="center"/>
    </xf>
    <xf numFmtId="3" fontId="9" fillId="0" borderId="61" xfId="0" applyNumberFormat="1" applyFont="1" applyFill="1" applyBorder="1" applyAlignment="1" applyProtection="1">
      <alignment vertical="center"/>
    </xf>
    <xf numFmtId="0" fontId="25" fillId="0" borderId="0" xfId="0" applyFont="1" applyAlignment="1" applyProtection="1">
      <alignment horizontal="right" vertical="center"/>
      <protection locked="0"/>
    </xf>
    <xf numFmtId="0" fontId="54" fillId="0" borderId="0" xfId="0" applyFont="1" applyAlignment="1" applyProtection="1">
      <alignment vertical="center"/>
      <protection locked="0"/>
    </xf>
    <xf numFmtId="0" fontId="54" fillId="0" borderId="0" xfId="0" applyFont="1" applyAlignment="1" applyProtection="1">
      <alignment horizontal="right" vertical="center"/>
      <protection locked="0"/>
    </xf>
    <xf numFmtId="0" fontId="54" fillId="0" borderId="0" xfId="0" applyFont="1" applyAlignment="1" applyProtection="1">
      <alignment horizontal="left" vertical="center"/>
      <protection locked="0"/>
    </xf>
    <xf numFmtId="184" fontId="34" fillId="0" borderId="0" xfId="0" applyNumberFormat="1" applyFont="1" applyFill="1" applyAlignment="1" applyProtection="1">
      <alignment horizontal="center" vertical="center" shrinkToFit="1"/>
      <protection locked="0"/>
    </xf>
    <xf numFmtId="184" fontId="28" fillId="0" borderId="0" xfId="0" applyNumberFormat="1" applyFont="1" applyFill="1" applyAlignment="1" applyProtection="1">
      <alignment horizontal="center" vertical="center" shrinkToFit="1"/>
      <protection locked="0"/>
    </xf>
    <xf numFmtId="0" fontId="10" fillId="0" borderId="0" xfId="0" applyFont="1" applyProtection="1">
      <alignment vertical="center"/>
      <protection locked="0"/>
    </xf>
    <xf numFmtId="0" fontId="2" fillId="0" borderId="0" xfId="0" applyFont="1" applyAlignment="1" applyProtection="1">
      <alignment horizontal="right" vertical="center" wrapText="1"/>
      <protection locked="0"/>
    </xf>
    <xf numFmtId="0" fontId="9" fillId="0" borderId="0" xfId="0" applyFont="1" applyAlignment="1" applyProtection="1">
      <alignment horizontal="right" vertical="center" wrapText="1"/>
      <protection locked="0"/>
    </xf>
    <xf numFmtId="0" fontId="13" fillId="0" borderId="0" xfId="0" applyFont="1" applyAlignment="1" applyProtection="1">
      <alignment vertical="center" shrinkToFit="1"/>
      <protection locked="0"/>
    </xf>
    <xf numFmtId="0" fontId="2" fillId="0" borderId="0" xfId="0" applyFont="1" applyAlignment="1" applyProtection="1">
      <alignment horizontal="right" vertical="center" wrapText="1"/>
      <protection locked="0"/>
    </xf>
    <xf numFmtId="0" fontId="10"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24"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9" fillId="0" borderId="143" xfId="0" applyFont="1" applyBorder="1" applyAlignment="1" applyProtection="1">
      <alignment horizontal="center" vertical="center"/>
      <protection locked="0"/>
    </xf>
    <xf numFmtId="0" fontId="2" fillId="0" borderId="23"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63"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protection locked="0"/>
    </xf>
    <xf numFmtId="0" fontId="9" fillId="0" borderId="139" xfId="0" applyFont="1" applyBorder="1" applyAlignment="1" applyProtection="1">
      <alignment horizontal="center" vertical="center"/>
      <protection locked="0"/>
    </xf>
    <xf numFmtId="0" fontId="9" fillId="0" borderId="90"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27" xfId="0" applyFont="1" applyBorder="1" applyAlignment="1" applyProtection="1">
      <alignment vertical="center"/>
      <protection locked="0"/>
    </xf>
    <xf numFmtId="0" fontId="2" fillId="0" borderId="130" xfId="0" applyFont="1" applyBorder="1" applyAlignment="1" applyProtection="1">
      <alignment horizontal="left" vertical="center" wrapText="1" indent="1"/>
      <protection locked="0"/>
    </xf>
    <xf numFmtId="0" fontId="9" fillId="0" borderId="12" xfId="0" applyFont="1" applyBorder="1" applyAlignment="1" applyProtection="1">
      <alignment horizontal="left" vertical="center" wrapText="1" indent="1"/>
      <protection locked="0"/>
    </xf>
    <xf numFmtId="3" fontId="9" fillId="0" borderId="144" xfId="0" applyNumberFormat="1" applyFont="1" applyBorder="1" applyAlignment="1" applyProtection="1">
      <alignment horizontal="right" vertical="center"/>
      <protection locked="0"/>
    </xf>
    <xf numFmtId="0" fontId="9" fillId="0" borderId="145" xfId="0" applyFont="1" applyBorder="1" applyAlignment="1" applyProtection="1">
      <alignment vertical="center"/>
      <protection locked="0"/>
    </xf>
    <xf numFmtId="0" fontId="9" fillId="0" borderId="178" xfId="0" applyFont="1" applyBorder="1" applyAlignment="1" applyProtection="1">
      <alignment horizontal="center" vertical="center"/>
      <protection locked="0"/>
    </xf>
    <xf numFmtId="0" fontId="9" fillId="0" borderId="179" xfId="0" applyFont="1" applyBorder="1" applyAlignment="1" applyProtection="1">
      <alignment horizontal="center" vertical="center"/>
      <protection locked="0"/>
    </xf>
    <xf numFmtId="0" fontId="9" fillId="0" borderId="66" xfId="0" applyFont="1" applyBorder="1" applyAlignment="1" applyProtection="1">
      <alignment vertical="center"/>
      <protection locked="0"/>
    </xf>
    <xf numFmtId="0" fontId="9" fillId="0" borderId="3" xfId="0" applyFont="1" applyBorder="1" applyAlignment="1" applyProtection="1">
      <alignment vertical="center" wrapText="1"/>
      <protection locked="0"/>
    </xf>
    <xf numFmtId="3" fontId="9" fillId="0" borderId="3" xfId="0" applyNumberFormat="1" applyFont="1" applyBorder="1" applyAlignment="1" applyProtection="1">
      <alignment horizontal="right" vertical="center"/>
      <protection locked="0"/>
    </xf>
    <xf numFmtId="186" fontId="9" fillId="0" borderId="3" xfId="0" applyNumberFormat="1" applyFont="1" applyBorder="1" applyAlignment="1" applyProtection="1">
      <alignment horizontal="right" vertical="center"/>
      <protection locked="0"/>
    </xf>
    <xf numFmtId="186" fontId="24" fillId="0" borderId="3" xfId="0" applyNumberFormat="1" applyFont="1" applyFill="1" applyBorder="1" applyAlignment="1" applyProtection="1">
      <alignment horizontal="right" vertical="center"/>
      <protection locked="0"/>
    </xf>
    <xf numFmtId="0" fontId="9" fillId="0" borderId="3" xfId="0" applyFont="1" applyBorder="1" applyAlignment="1" applyProtection="1">
      <alignment vertical="center"/>
      <protection locked="0"/>
    </xf>
    <xf numFmtId="0" fontId="24" fillId="0" borderId="35" xfId="0" applyFont="1" applyBorder="1" applyAlignment="1" applyProtection="1">
      <alignment horizontal="center" vertical="center" wrapText="1"/>
      <protection locked="0"/>
    </xf>
    <xf numFmtId="0" fontId="9" fillId="0" borderId="180" xfId="0" applyFont="1" applyBorder="1" applyAlignment="1" applyProtection="1">
      <alignment horizontal="center" vertical="center" wrapText="1"/>
      <protection locked="0"/>
    </xf>
    <xf numFmtId="3" fontId="9" fillId="0" borderId="0" xfId="0" applyNumberFormat="1" applyFont="1" applyBorder="1" applyAlignment="1" applyProtection="1">
      <alignment horizontal="right" vertical="center"/>
      <protection locked="0"/>
    </xf>
    <xf numFmtId="186" fontId="9" fillId="0" borderId="0" xfId="0" applyNumberFormat="1" applyFont="1" applyBorder="1" applyAlignment="1" applyProtection="1">
      <alignment horizontal="right" vertical="center"/>
      <protection locked="0"/>
    </xf>
    <xf numFmtId="184" fontId="9" fillId="0" borderId="0" xfId="0" applyNumberFormat="1" applyFont="1" applyBorder="1" applyAlignment="1" applyProtection="1">
      <alignment vertical="center"/>
      <protection locked="0"/>
    </xf>
    <xf numFmtId="0" fontId="24"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184" fontId="9" fillId="0" borderId="0" xfId="0" applyNumberFormat="1" applyFont="1" applyBorder="1" applyAlignment="1" applyProtection="1">
      <alignment horizontal="center" vertical="center"/>
      <protection locked="0"/>
    </xf>
    <xf numFmtId="0" fontId="24" fillId="0" borderId="0" xfId="0" applyFont="1" applyAlignment="1" applyProtection="1">
      <alignment horizontal="right" vertical="center"/>
      <protection locked="0"/>
    </xf>
    <xf numFmtId="0" fontId="12" fillId="0" borderId="0" xfId="0" applyFont="1" applyBorder="1" applyAlignment="1" applyProtection="1">
      <alignment horizontal="right" vertical="center"/>
      <protection locked="0"/>
    </xf>
    <xf numFmtId="0" fontId="61" fillId="0" borderId="0" xfId="0" applyFont="1" applyBorder="1" applyAlignment="1" applyProtection="1">
      <alignment horizontal="left" vertical="center" indent="1"/>
      <protection locked="0"/>
    </xf>
    <xf numFmtId="0" fontId="12" fillId="0" borderId="0" xfId="0" applyFont="1" applyAlignment="1" applyProtection="1">
      <alignment horizontal="right" vertical="center"/>
      <protection locked="0"/>
    </xf>
    <xf numFmtId="0" fontId="61" fillId="0" borderId="0" xfId="0" applyFont="1" applyAlignment="1" applyProtection="1">
      <alignment horizontal="left" vertical="center" indent="1"/>
      <protection locked="0"/>
    </xf>
    <xf numFmtId="0" fontId="9" fillId="0" borderId="0" xfId="0" applyFont="1" applyAlignment="1" applyProtection="1">
      <alignment horizontal="left" vertical="center" wrapText="1" indent="1"/>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9" fillId="0" borderId="0" xfId="0" applyFont="1" applyAlignment="1" applyProtection="1">
      <alignment horizontal="left" vertical="center" wrapText="1"/>
    </xf>
    <xf numFmtId="0" fontId="13" fillId="0" borderId="0" xfId="0" applyFont="1" applyAlignment="1" applyProtection="1">
      <alignment vertical="center" shrinkToFit="1"/>
    </xf>
    <xf numFmtId="0" fontId="25" fillId="0" borderId="0" xfId="0" applyFont="1" applyAlignment="1" applyProtection="1">
      <alignment vertical="center"/>
    </xf>
    <xf numFmtId="3" fontId="9" fillId="0" borderId="144" xfId="0" applyNumberFormat="1" applyFont="1" applyBorder="1" applyAlignment="1" applyProtection="1">
      <alignment horizontal="right" vertical="center"/>
    </xf>
    <xf numFmtId="186" fontId="9" fillId="0" borderId="144" xfId="0" applyNumberFormat="1" applyFont="1" applyBorder="1" applyAlignment="1" applyProtection="1">
      <alignment horizontal="center" vertical="center"/>
    </xf>
    <xf numFmtId="3" fontId="9" fillId="0" borderId="61" xfId="0" applyNumberFormat="1" applyFont="1" applyBorder="1" applyAlignment="1" applyProtection="1">
      <alignment vertical="center"/>
    </xf>
    <xf numFmtId="3" fontId="9" fillId="0" borderId="61" xfId="0" applyNumberFormat="1" applyFont="1" applyBorder="1" applyAlignment="1" applyProtection="1">
      <alignment horizontal="right" vertical="center"/>
    </xf>
    <xf numFmtId="186" fontId="9" fillId="0" borderId="61" xfId="0" applyNumberFormat="1" applyFont="1" applyBorder="1" applyAlignment="1" applyProtection="1">
      <alignment horizontal="center" vertical="center"/>
    </xf>
    <xf numFmtId="186" fontId="9" fillId="0" borderId="61" xfId="0" applyNumberFormat="1" applyFont="1" applyFill="1" applyBorder="1" applyAlignment="1" applyProtection="1">
      <alignment horizontal="center" vertical="center"/>
    </xf>
    <xf numFmtId="184" fontId="13" fillId="0" borderId="169" xfId="0" applyNumberFormat="1" applyFont="1" applyBorder="1" applyAlignment="1" applyProtection="1">
      <alignment horizontal="center" vertical="center"/>
    </xf>
    <xf numFmtId="184" fontId="13" fillId="0" borderId="170" xfId="0" applyNumberFormat="1" applyFont="1" applyBorder="1" applyAlignment="1" applyProtection="1">
      <alignment horizontal="center" vertical="center"/>
    </xf>
    <xf numFmtId="0" fontId="25" fillId="0" borderId="0" xfId="0" applyFont="1" applyAlignment="1" applyProtection="1">
      <alignment horizontal="left" vertical="center"/>
      <protection locked="0"/>
    </xf>
    <xf numFmtId="0" fontId="9" fillId="0" borderId="0" xfId="0" applyFont="1" applyAlignment="1" applyProtection="1">
      <alignment horizontal="left" vertical="center" wrapText="1" indent="3"/>
      <protection locked="0"/>
    </xf>
    <xf numFmtId="0" fontId="2" fillId="0" borderId="0" xfId="0" applyFont="1" applyAlignment="1" applyProtection="1">
      <alignment horizontal="left" vertical="center" wrapText="1" indent="3"/>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3"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127" xfId="0" applyFont="1" applyBorder="1" applyAlignment="1" applyProtection="1">
      <alignment horizontal="center" vertical="center"/>
      <protection locked="0"/>
    </xf>
    <xf numFmtId="0" fontId="9" fillId="0" borderId="1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protection locked="0"/>
    </xf>
    <xf numFmtId="3" fontId="9" fillId="0" borderId="1" xfId="0" applyNumberFormat="1" applyFont="1" applyBorder="1" applyAlignment="1" applyProtection="1">
      <alignment horizontal="right" vertical="center"/>
      <protection locked="0"/>
    </xf>
    <xf numFmtId="0" fontId="9" fillId="0" borderId="7" xfId="0" applyFont="1" applyBorder="1" applyAlignment="1" applyProtection="1">
      <alignment horizontal="center" vertical="center"/>
      <protection locked="0"/>
    </xf>
    <xf numFmtId="0" fontId="9" fillId="0" borderId="177" xfId="0" applyFont="1" applyBorder="1" applyAlignment="1" applyProtection="1">
      <alignment horizontal="center" vertical="center"/>
      <protection locked="0"/>
    </xf>
    <xf numFmtId="31" fontId="9" fillId="0" borderId="61" xfId="0" applyNumberFormat="1" applyFont="1" applyBorder="1" applyAlignment="1" applyProtection="1">
      <alignment horizontal="right" vertical="center"/>
      <protection locked="0"/>
    </xf>
    <xf numFmtId="0" fontId="24" fillId="0" borderId="0" xfId="0" applyFont="1" applyBorder="1" applyAlignment="1" applyProtection="1">
      <alignment horizontal="right"/>
      <protection locked="0"/>
    </xf>
    <xf numFmtId="0" fontId="9" fillId="0" borderId="0" xfId="0" applyFont="1" applyAlignment="1" applyProtection="1">
      <alignment horizontal="right" vertical="center"/>
      <protection locked="0"/>
    </xf>
    <xf numFmtId="0" fontId="25" fillId="0" borderId="0" xfId="0" applyFont="1" applyAlignment="1" applyProtection="1">
      <alignment horizontal="right" vertical="center"/>
    </xf>
    <xf numFmtId="3" fontId="9" fillId="0" borderId="1" xfId="0" applyNumberFormat="1" applyFont="1" applyBorder="1" applyAlignment="1" applyProtection="1">
      <alignment horizontal="right" vertical="center"/>
    </xf>
    <xf numFmtId="186" fontId="9" fillId="0" borderId="1" xfId="0" applyNumberFormat="1" applyFont="1" applyBorder="1" applyAlignment="1" applyProtection="1">
      <alignment horizontal="center" vertical="center"/>
    </xf>
    <xf numFmtId="184" fontId="9" fillId="0" borderId="1" xfId="0" applyNumberFormat="1" applyFont="1" applyBorder="1" applyAlignment="1" applyProtection="1">
      <alignment horizontal="center" vertical="center"/>
    </xf>
    <xf numFmtId="0" fontId="25" fillId="0" borderId="0" xfId="0" applyFont="1" applyAlignment="1" applyProtection="1">
      <alignment vertical="center" wrapText="1"/>
      <protection locked="0"/>
    </xf>
    <xf numFmtId="0" fontId="5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0" xfId="0" applyFont="1" applyProtection="1">
      <alignment vertical="center"/>
      <protection locked="0"/>
    </xf>
    <xf numFmtId="0" fontId="25" fillId="0" borderId="0" xfId="0" applyFont="1" applyAlignment="1" applyProtection="1">
      <alignment horizontal="center" vertical="center"/>
      <protection locked="0"/>
    </xf>
    <xf numFmtId="0" fontId="9" fillId="0" borderId="0" xfId="0" applyFont="1" applyAlignment="1" applyProtection="1">
      <alignment horizontal="left" vertical="center" wrapText="1" indent="3"/>
      <protection locked="0"/>
    </xf>
    <xf numFmtId="0" fontId="13" fillId="0" borderId="0" xfId="0" applyFont="1" applyAlignment="1" applyProtection="1">
      <alignment horizontal="distributed" vertical="center" indent="1"/>
      <protection locked="0"/>
    </xf>
    <xf numFmtId="0" fontId="13" fillId="0" borderId="0" xfId="0" applyFont="1" applyAlignment="1" applyProtection="1">
      <alignment horizontal="center" vertical="center" shrinkToFit="1"/>
      <protection locked="0"/>
    </xf>
    <xf numFmtId="0" fontId="41" fillId="0" borderId="0" xfId="0" applyFont="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protection locked="0"/>
    </xf>
    <xf numFmtId="0" fontId="9" fillId="0" borderId="13" xfId="0" applyFont="1" applyBorder="1" applyAlignment="1" applyProtection="1">
      <alignment vertical="center" wrapText="1"/>
      <protection locked="0"/>
    </xf>
    <xf numFmtId="0" fontId="9" fillId="0" borderId="37" xfId="0" applyFont="1" applyBorder="1" applyAlignment="1" applyProtection="1">
      <alignment horizontal="center" vertical="center"/>
      <protection locked="0"/>
    </xf>
    <xf numFmtId="0" fontId="24" fillId="0" borderId="130" xfId="0" applyFont="1" applyBorder="1" applyAlignment="1" applyProtection="1">
      <alignment horizontal="left" vertical="center" wrapText="1" indent="1"/>
      <protection locked="0"/>
    </xf>
    <xf numFmtId="3" fontId="9" fillId="0" borderId="12" xfId="0" applyNumberFormat="1" applyFont="1" applyBorder="1" applyAlignment="1" applyProtection="1">
      <alignment vertical="center"/>
      <protection locked="0"/>
    </xf>
    <xf numFmtId="3" fontId="9" fillId="0" borderId="1" xfId="0" applyNumberFormat="1" applyFont="1" applyBorder="1" applyAlignment="1" applyProtection="1">
      <alignment vertical="center"/>
      <protection locked="0"/>
    </xf>
    <xf numFmtId="190" fontId="9" fillId="0" borderId="1" xfId="0" applyNumberFormat="1" applyFont="1" applyBorder="1" applyAlignment="1" applyProtection="1">
      <alignment horizontal="center" vertical="center"/>
      <protection locked="0"/>
    </xf>
    <xf numFmtId="190" fontId="9" fillId="0" borderId="61" xfId="0" applyNumberFormat="1" applyFont="1" applyBorder="1" applyAlignment="1" applyProtection="1">
      <alignment horizontal="center" vertical="center"/>
      <protection locked="0"/>
    </xf>
    <xf numFmtId="0" fontId="9" fillId="0" borderId="35" xfId="0" applyFont="1" applyBorder="1" applyAlignment="1" applyProtection="1">
      <alignment horizontal="center" vertical="center" wrapText="1"/>
      <protection locked="0"/>
    </xf>
    <xf numFmtId="184" fontId="13"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right" vertical="center"/>
      <protection locked="0"/>
    </xf>
    <xf numFmtId="0" fontId="13" fillId="0" borderId="0" xfId="0" applyFont="1" applyAlignment="1" applyProtection="1">
      <alignment horizontal="left" vertical="center" shrinkToFit="1"/>
    </xf>
    <xf numFmtId="0" fontId="10" fillId="0" borderId="0" xfId="0" applyFont="1" applyAlignment="1" applyProtection="1">
      <alignment horizontal="left" vertical="center"/>
    </xf>
    <xf numFmtId="190" fontId="9" fillId="0" borderId="1" xfId="0" applyNumberFormat="1" applyFont="1" applyBorder="1" applyAlignment="1" applyProtection="1">
      <alignment horizontal="center" vertical="center"/>
    </xf>
    <xf numFmtId="3" fontId="9" fillId="0" borderId="177" xfId="0" applyNumberFormat="1" applyFont="1" applyBorder="1" applyAlignment="1" applyProtection="1">
      <alignment vertical="center"/>
    </xf>
    <xf numFmtId="190" fontId="9" fillId="0" borderId="61" xfId="0" applyNumberFormat="1" applyFont="1" applyBorder="1" applyAlignment="1" applyProtection="1">
      <alignment horizontal="center" vertical="center"/>
    </xf>
    <xf numFmtId="0" fontId="28" fillId="0" borderId="0" xfId="0" applyFont="1" applyAlignment="1" applyProtection="1">
      <alignment vertical="center"/>
      <protection locked="0"/>
    </xf>
    <xf numFmtId="0" fontId="28" fillId="0" borderId="0" xfId="0" applyFont="1" applyBorder="1" applyAlignment="1" applyProtection="1">
      <alignment vertical="center"/>
      <protection locked="0"/>
    </xf>
    <xf numFmtId="184" fontId="28" fillId="8" borderId="0" xfId="0" applyNumberFormat="1" applyFont="1" applyFill="1" applyAlignment="1" applyProtection="1">
      <alignment horizontal="center" vertical="center" shrinkToFit="1"/>
      <protection locked="0"/>
    </xf>
    <xf numFmtId="0" fontId="27" fillId="0" borderId="0" xfId="0" applyFont="1" applyBorder="1" applyAlignment="1" applyProtection="1">
      <alignment vertical="center"/>
      <protection locked="0"/>
    </xf>
    <xf numFmtId="0" fontId="28" fillId="0" borderId="0" xfId="0" applyFont="1" applyBorder="1" applyAlignment="1" applyProtection="1">
      <alignment horizontal="distributed" vertical="center" justifyLastLine="1"/>
      <protection locked="0"/>
    </xf>
    <xf numFmtId="0" fontId="38" fillId="0" borderId="0" xfId="0" applyFont="1" applyBorder="1" applyAlignment="1" applyProtection="1">
      <alignment horizontal="left" vertical="center" indent="1" shrinkToFit="1"/>
      <protection locked="0"/>
    </xf>
    <xf numFmtId="0" fontId="27" fillId="0" borderId="0" xfId="0" applyFont="1" applyBorder="1" applyAlignment="1" applyProtection="1">
      <alignment horizontal="left" vertical="center" indent="1"/>
      <protection locked="0"/>
    </xf>
    <xf numFmtId="0" fontId="39" fillId="0" borderId="0" xfId="0" applyFont="1" applyBorder="1" applyAlignment="1" applyProtection="1">
      <alignment horizontal="left" vertical="center" indent="2"/>
      <protection locked="0"/>
    </xf>
    <xf numFmtId="0" fontId="35" fillId="0" borderId="0" xfId="0" applyFont="1" applyFill="1" applyBorder="1" applyAlignment="1" applyProtection="1">
      <alignment horizontal="left" vertical="center" indent="2"/>
      <protection locked="0"/>
    </xf>
    <xf numFmtId="0" fontId="28" fillId="0" borderId="0" xfId="0" applyFont="1" applyFill="1" applyBorder="1" applyAlignment="1" applyProtection="1">
      <alignment vertical="center"/>
      <protection locked="0"/>
    </xf>
    <xf numFmtId="0" fontId="28" fillId="0" borderId="0" xfId="0" applyFont="1" applyBorder="1" applyAlignment="1" applyProtection="1">
      <alignment vertical="top"/>
      <protection locked="0"/>
    </xf>
    <xf numFmtId="0" fontId="28" fillId="0" borderId="0" xfId="0" applyFont="1" applyBorder="1" applyAlignment="1" applyProtection="1">
      <alignment vertical="center" wrapText="1"/>
      <protection locked="0"/>
    </xf>
    <xf numFmtId="0" fontId="38" fillId="0" borderId="0" xfId="0" applyFont="1" applyBorder="1" applyAlignment="1" applyProtection="1">
      <alignment horizontal="left" vertical="center" indent="1" shrinkToFit="1"/>
    </xf>
    <xf numFmtId="0" fontId="27" fillId="0" borderId="0" xfId="0" applyFont="1" applyBorder="1" applyAlignment="1" applyProtection="1">
      <alignment horizontal="left" vertical="center" indent="1"/>
    </xf>
    <xf numFmtId="0" fontId="2" fillId="3" borderId="23"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protection locked="0"/>
    </xf>
    <xf numFmtId="0" fontId="4" fillId="0" borderId="76" xfId="0" applyFont="1" applyBorder="1" applyAlignment="1" applyProtection="1">
      <alignment vertical="top" wrapText="1"/>
      <protection locked="0"/>
    </xf>
    <xf numFmtId="0" fontId="4" fillId="0" borderId="14" xfId="0" applyFont="1" applyBorder="1" applyAlignment="1" applyProtection="1">
      <alignment vertical="top" wrapText="1"/>
      <protection locked="0"/>
    </xf>
    <xf numFmtId="0" fontId="4" fillId="0" borderId="20" xfId="0" applyFont="1" applyBorder="1" applyAlignment="1" applyProtection="1">
      <alignment vertical="top" wrapText="1"/>
      <protection locked="0"/>
    </xf>
    <xf numFmtId="0" fontId="4" fillId="0" borderId="22"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2" fillId="0" borderId="1"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0" fillId="0" borderId="32" xfId="0" applyFont="1" applyBorder="1" applyAlignment="1" applyProtection="1">
      <alignment horizontal="center" vertical="center" wrapText="1"/>
    </xf>
    <xf numFmtId="0" fontId="2" fillId="0" borderId="0" xfId="0" applyFont="1" applyFill="1" applyProtection="1">
      <alignment vertical="center"/>
      <protection locked="0"/>
    </xf>
    <xf numFmtId="0" fontId="2" fillId="3" borderId="18"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176" fontId="2" fillId="0" borderId="25" xfId="0" applyNumberFormat="1" applyFont="1" applyBorder="1" applyAlignment="1" applyProtection="1">
      <alignment horizontal="center" vertical="center"/>
    </xf>
    <xf numFmtId="176" fontId="2" fillId="0" borderId="45" xfId="0" applyNumberFormat="1" applyFont="1" applyBorder="1" applyAlignment="1" applyProtection="1">
      <alignment horizontal="center" vertical="center"/>
    </xf>
    <xf numFmtId="0" fontId="11" fillId="0" borderId="0" xfId="0" applyFont="1" applyProtection="1">
      <alignment vertical="center"/>
      <protection locked="0"/>
    </xf>
    <xf numFmtId="0" fontId="9" fillId="0" borderId="8" xfId="0" applyFont="1" applyBorder="1" applyAlignment="1" applyProtection="1">
      <alignment horizontal="center" vertical="center"/>
      <protection locked="0"/>
    </xf>
    <xf numFmtId="0" fontId="9" fillId="3" borderId="62"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protection locked="0"/>
    </xf>
    <xf numFmtId="0" fontId="9" fillId="3" borderId="95" xfId="0" applyFont="1" applyFill="1" applyBorder="1" applyAlignment="1" applyProtection="1">
      <alignment horizontal="center" vertical="center" wrapText="1"/>
      <protection locked="0"/>
    </xf>
    <xf numFmtId="0" fontId="9" fillId="3" borderId="189" xfId="0" applyFont="1" applyFill="1" applyBorder="1" applyAlignment="1" applyProtection="1">
      <alignment horizontal="center" vertical="center" wrapText="1"/>
      <protection locked="0"/>
    </xf>
    <xf numFmtId="0" fontId="19" fillId="3" borderId="110" xfId="0" applyFont="1" applyFill="1" applyBorder="1" applyAlignment="1" applyProtection="1">
      <alignment horizontal="center" vertical="center" wrapText="1"/>
      <protection locked="0"/>
    </xf>
    <xf numFmtId="0" fontId="9" fillId="3" borderId="100" xfId="0" applyFont="1" applyFill="1" applyBorder="1" applyAlignment="1" applyProtection="1">
      <alignment horizontal="center" vertical="center" wrapText="1"/>
      <protection locked="0"/>
    </xf>
    <xf numFmtId="0" fontId="9" fillId="3" borderId="101" xfId="0" applyFont="1" applyFill="1" applyBorder="1" applyAlignment="1" applyProtection="1">
      <alignment horizontal="center" vertical="center" wrapText="1"/>
      <protection locked="0"/>
    </xf>
    <xf numFmtId="0" fontId="19" fillId="3" borderId="95" xfId="0" applyFont="1" applyFill="1" applyBorder="1" applyAlignment="1" applyProtection="1">
      <alignment horizontal="center" vertical="center" wrapText="1"/>
      <protection locked="0"/>
    </xf>
    <xf numFmtId="0" fontId="9" fillId="3" borderId="45" xfId="0" applyFont="1" applyFill="1" applyBorder="1" applyAlignment="1" applyProtection="1">
      <alignment horizontal="center" vertical="center" wrapText="1"/>
      <protection locked="0"/>
    </xf>
    <xf numFmtId="0" fontId="9" fillId="3" borderId="61" xfId="0" applyFont="1" applyFill="1" applyBorder="1" applyAlignment="1" applyProtection="1">
      <alignment horizontal="center" vertical="center"/>
      <protection locked="0"/>
    </xf>
    <xf numFmtId="0" fontId="9" fillId="3" borderId="96" xfId="0" applyFont="1" applyFill="1" applyBorder="1" applyAlignment="1" applyProtection="1">
      <alignment horizontal="center" vertical="center" wrapText="1"/>
      <protection locked="0"/>
    </xf>
    <xf numFmtId="0" fontId="9" fillId="3" borderId="190" xfId="0" applyFont="1" applyFill="1" applyBorder="1" applyAlignment="1" applyProtection="1">
      <alignment horizontal="center" vertical="center" wrapText="1"/>
      <protection locked="0"/>
    </xf>
    <xf numFmtId="0" fontId="19" fillId="3" borderId="111" xfId="0" applyFont="1" applyFill="1" applyBorder="1" applyAlignment="1" applyProtection="1">
      <alignment horizontal="center" vertical="center" wrapText="1"/>
      <protection locked="0"/>
    </xf>
    <xf numFmtId="0" fontId="9" fillId="3" borderId="102" xfId="0" applyFont="1" applyFill="1" applyBorder="1" applyAlignment="1" applyProtection="1">
      <alignment horizontal="center" vertical="center" wrapText="1"/>
      <protection locked="0"/>
    </xf>
    <xf numFmtId="0" fontId="9" fillId="3" borderId="103" xfId="0" applyFont="1" applyFill="1" applyBorder="1" applyAlignment="1" applyProtection="1">
      <alignment horizontal="center" vertical="center" wrapText="1"/>
      <protection locked="0"/>
    </xf>
    <xf numFmtId="0" fontId="19" fillId="3" borderId="96" xfId="0" applyFont="1" applyFill="1" applyBorder="1" applyAlignment="1" applyProtection="1">
      <alignment horizontal="center" vertical="center" wrapText="1"/>
      <protection locked="0"/>
    </xf>
    <xf numFmtId="0" fontId="9" fillId="3" borderId="94" xfId="0" applyFont="1" applyFill="1" applyBorder="1" applyAlignment="1" applyProtection="1">
      <alignment horizontal="center" vertical="center" wrapText="1"/>
      <protection locked="0"/>
    </xf>
    <xf numFmtId="0" fontId="9" fillId="3" borderId="66"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193" fontId="9" fillId="0" borderId="95" xfId="0" applyNumberFormat="1" applyFont="1" applyFill="1" applyBorder="1" applyAlignment="1" applyProtection="1">
      <alignment horizontal="right" vertical="center"/>
      <protection locked="0"/>
    </xf>
    <xf numFmtId="0" fontId="9" fillId="0" borderId="65" xfId="0" applyFont="1" applyFill="1" applyBorder="1" applyAlignment="1" applyProtection="1">
      <alignment horizontal="center" vertical="center"/>
      <protection locked="0"/>
    </xf>
    <xf numFmtId="0" fontId="19" fillId="0" borderId="48" xfId="0" applyFont="1" applyFill="1" applyBorder="1" applyAlignment="1" applyProtection="1">
      <alignment horizontal="center" vertical="center"/>
      <protection locked="0"/>
    </xf>
    <xf numFmtId="193" fontId="9" fillId="0" borderId="97" xfId="0" applyNumberFormat="1" applyFont="1" applyFill="1" applyBorder="1" applyAlignment="1" applyProtection="1">
      <alignment horizontal="right" vertical="center"/>
      <protection locked="0"/>
    </xf>
    <xf numFmtId="0" fontId="9" fillId="0" borderId="81" xfId="0" applyFont="1" applyFill="1" applyBorder="1" applyAlignment="1" applyProtection="1">
      <alignment horizontal="left" vertical="center" wrapText="1"/>
      <protection locked="0"/>
    </xf>
    <xf numFmtId="193" fontId="9" fillId="0" borderId="98" xfId="0" applyNumberFormat="1" applyFont="1" applyFill="1" applyBorder="1" applyAlignment="1" applyProtection="1">
      <alignment horizontal="center" vertical="center"/>
      <protection locked="0"/>
    </xf>
    <xf numFmtId="183" fontId="19" fillId="0" borderId="113" xfId="0" applyNumberFormat="1" applyFont="1" applyFill="1" applyBorder="1" applyAlignment="1" applyProtection="1">
      <alignment vertical="center"/>
      <protection locked="0"/>
    </xf>
    <xf numFmtId="0" fontId="9" fillId="0" borderId="15" xfId="0" applyFont="1" applyFill="1" applyBorder="1" applyAlignment="1" applyProtection="1">
      <alignment horizontal="left" vertical="center" wrapText="1"/>
      <protection locked="0"/>
    </xf>
    <xf numFmtId="193" fontId="9" fillId="0" borderId="99" xfId="0" applyNumberFormat="1" applyFont="1" applyFill="1" applyBorder="1" applyAlignment="1" applyProtection="1">
      <alignment horizontal="center" vertical="center"/>
      <protection locked="0"/>
    </xf>
    <xf numFmtId="183" fontId="19" fillId="0" borderId="114" xfId="0" applyNumberFormat="1" applyFont="1" applyFill="1" applyBorder="1" applyAlignment="1" applyProtection="1">
      <alignment vertical="center"/>
      <protection locked="0"/>
    </xf>
    <xf numFmtId="193" fontId="9" fillId="0" borderId="96" xfId="0" applyNumberFormat="1" applyFont="1" applyFill="1" applyBorder="1" applyAlignment="1" applyProtection="1">
      <alignment horizontal="center" vertical="center"/>
      <protection locked="0"/>
    </xf>
    <xf numFmtId="183" fontId="19" fillId="0" borderId="111" xfId="0" applyNumberFormat="1" applyFont="1" applyFill="1" applyBorder="1" applyAlignment="1" applyProtection="1">
      <alignment vertical="center"/>
      <protection locked="0"/>
    </xf>
    <xf numFmtId="0" fontId="9" fillId="3" borderId="62" xfId="0" applyFont="1" applyFill="1" applyBorder="1" applyAlignment="1" applyProtection="1">
      <alignment horizontal="center" vertical="center" wrapText="1"/>
      <protection locked="0"/>
    </xf>
    <xf numFmtId="0" fontId="9" fillId="3" borderId="182" xfId="0" applyFont="1" applyFill="1" applyBorder="1" applyAlignment="1" applyProtection="1">
      <alignment horizontal="center" vertical="center"/>
      <protection locked="0"/>
    </xf>
    <xf numFmtId="0" fontId="9" fillId="3" borderId="170" xfId="0" applyFont="1" applyFill="1" applyBorder="1" applyAlignment="1" applyProtection="1">
      <alignment horizontal="center" vertical="center"/>
      <protection locked="0"/>
    </xf>
    <xf numFmtId="0" fontId="19" fillId="3" borderId="35" xfId="0" applyFont="1" applyFill="1" applyBorder="1" applyAlignment="1" applyProtection="1">
      <alignment horizontal="center" vertical="center" wrapText="1"/>
      <protection locked="0"/>
    </xf>
    <xf numFmtId="0" fontId="19" fillId="3" borderId="33" xfId="0" applyFont="1" applyFill="1" applyBorder="1" applyAlignment="1" applyProtection="1">
      <alignment horizontal="center" vertical="center" wrapText="1"/>
      <protection locked="0"/>
    </xf>
    <xf numFmtId="0" fontId="19" fillId="3" borderId="36" xfId="0" applyFont="1" applyFill="1" applyBorder="1" applyAlignment="1" applyProtection="1">
      <alignment horizontal="center" vertical="center" wrapText="1"/>
      <protection locked="0"/>
    </xf>
    <xf numFmtId="0" fontId="9" fillId="0" borderId="129"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13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30" xfId="0" applyFont="1" applyBorder="1" applyAlignment="1" applyProtection="1">
      <alignment horizontal="center" vertical="center"/>
      <protection locked="0"/>
    </xf>
    <xf numFmtId="0" fontId="9" fillId="0" borderId="181" xfId="0" applyFont="1" applyBorder="1" applyAlignment="1" applyProtection="1">
      <alignment horizontal="left" vertical="center" wrapText="1"/>
      <protection locked="0"/>
    </xf>
    <xf numFmtId="0" fontId="9" fillId="0" borderId="74" xfId="0" applyFont="1" applyBorder="1" applyAlignment="1" applyProtection="1">
      <alignment horizontal="left" vertical="center" wrapText="1"/>
      <protection locked="0"/>
    </xf>
    <xf numFmtId="0" fontId="9" fillId="0" borderId="75" xfId="0" applyFont="1" applyBorder="1" applyAlignment="1" applyProtection="1">
      <alignment horizontal="left" vertical="center" wrapText="1"/>
      <protection locked="0"/>
    </xf>
    <xf numFmtId="183" fontId="19" fillId="0" borderId="110" xfId="0" applyNumberFormat="1" applyFont="1" applyFill="1" applyBorder="1" applyAlignment="1" applyProtection="1">
      <alignment vertical="center"/>
    </xf>
    <xf numFmtId="183" fontId="19" fillId="0" borderId="112" xfId="0" applyNumberFormat="1" applyFont="1" applyFill="1" applyBorder="1" applyAlignment="1" applyProtection="1">
      <alignment vertical="center"/>
    </xf>
    <xf numFmtId="3" fontId="9" fillId="0" borderId="100" xfId="0" applyNumberFormat="1" applyFont="1" applyFill="1" applyBorder="1" applyAlignment="1" applyProtection="1">
      <alignment vertical="center"/>
    </xf>
    <xf numFmtId="3" fontId="9" fillId="0" borderId="101" xfId="0" applyNumberFormat="1" applyFont="1" applyFill="1" applyBorder="1" applyAlignment="1" applyProtection="1">
      <alignment vertical="center"/>
    </xf>
    <xf numFmtId="183" fontId="15" fillId="0" borderId="120" xfId="0" applyNumberFormat="1" applyFont="1" applyFill="1" applyBorder="1" applyAlignment="1" applyProtection="1">
      <alignment vertical="center"/>
    </xf>
    <xf numFmtId="3" fontId="14" fillId="0" borderId="115" xfId="0" applyNumberFormat="1" applyFont="1" applyFill="1" applyBorder="1" applyAlignment="1" applyProtection="1">
      <alignment vertical="center"/>
    </xf>
    <xf numFmtId="2" fontId="9" fillId="0" borderId="37" xfId="2" applyNumberFormat="1" applyFont="1" applyFill="1" applyBorder="1" applyAlignment="1" applyProtection="1">
      <alignment horizontal="center" vertical="center"/>
    </xf>
    <xf numFmtId="3" fontId="9" fillId="0" borderId="104" xfId="0" applyNumberFormat="1" applyFont="1" applyFill="1" applyBorder="1" applyAlignment="1" applyProtection="1">
      <alignment vertical="center"/>
    </xf>
    <xf numFmtId="3" fontId="9" fillId="0" borderId="105" xfId="0" applyNumberFormat="1" applyFont="1" applyFill="1" applyBorder="1" applyAlignment="1" applyProtection="1">
      <alignment vertical="center"/>
    </xf>
    <xf numFmtId="181" fontId="15" fillId="0" borderId="121" xfId="0" applyNumberFormat="1" applyFont="1" applyFill="1" applyBorder="1" applyAlignment="1" applyProtection="1">
      <alignment vertical="center"/>
    </xf>
    <xf numFmtId="191" fontId="15" fillId="0" borderId="116" xfId="0" applyNumberFormat="1" applyFont="1" applyFill="1" applyBorder="1" applyAlignment="1" applyProtection="1">
      <alignment vertical="center"/>
    </xf>
    <xf numFmtId="2" fontId="9" fillId="0" borderId="27" xfId="2" applyNumberFormat="1" applyFont="1" applyFill="1" applyBorder="1" applyAlignment="1" applyProtection="1">
      <alignment horizontal="center" vertical="center"/>
    </xf>
    <xf numFmtId="3" fontId="9" fillId="0" borderId="106" xfId="0" applyNumberFormat="1" applyFont="1" applyFill="1" applyBorder="1" applyAlignment="1" applyProtection="1">
      <alignment vertical="center"/>
    </xf>
    <xf numFmtId="3" fontId="9" fillId="0" borderId="107" xfId="0" applyNumberFormat="1" applyFont="1" applyFill="1" applyBorder="1" applyAlignment="1" applyProtection="1">
      <alignment vertical="center"/>
    </xf>
    <xf numFmtId="183" fontId="15" fillId="0" borderId="122" xfId="0" applyNumberFormat="1" applyFont="1" applyFill="1" applyBorder="1" applyAlignment="1" applyProtection="1">
      <alignment vertical="center"/>
    </xf>
    <xf numFmtId="3" fontId="14" fillId="0" borderId="117" xfId="0" applyNumberFormat="1" applyFont="1" applyFill="1" applyBorder="1" applyAlignment="1" applyProtection="1">
      <alignment vertical="center"/>
    </xf>
    <xf numFmtId="2" fontId="9" fillId="0" borderId="70" xfId="2" applyNumberFormat="1" applyFont="1" applyFill="1" applyBorder="1" applyAlignment="1" applyProtection="1">
      <alignment horizontal="center" vertical="center"/>
    </xf>
    <xf numFmtId="3" fontId="9" fillId="0" borderId="108" xfId="0" applyNumberFormat="1" applyFont="1" applyFill="1" applyBorder="1" applyAlignment="1" applyProtection="1">
      <alignment vertical="center"/>
    </xf>
    <xf numFmtId="3" fontId="9" fillId="0" borderId="109" xfId="0" applyNumberFormat="1" applyFont="1" applyFill="1" applyBorder="1" applyAlignment="1" applyProtection="1">
      <alignment vertical="center"/>
    </xf>
    <xf numFmtId="181" fontId="15" fillId="0" borderId="123" xfId="0" applyNumberFormat="1" applyFont="1" applyFill="1" applyBorder="1" applyAlignment="1" applyProtection="1">
      <alignment vertical="center"/>
    </xf>
    <xf numFmtId="191" fontId="15" fillId="0" borderId="118" xfId="0" applyNumberFormat="1" applyFont="1" applyFill="1" applyBorder="1" applyAlignment="1" applyProtection="1">
      <alignment vertical="center"/>
    </xf>
    <xf numFmtId="183" fontId="15" fillId="0" borderId="124" xfId="0" applyNumberFormat="1" applyFont="1" applyFill="1" applyBorder="1" applyAlignment="1" applyProtection="1">
      <alignment vertical="center"/>
    </xf>
    <xf numFmtId="3" fontId="14" fillId="0" borderId="119" xfId="0" applyNumberFormat="1" applyFont="1" applyFill="1" applyBorder="1" applyAlignment="1" applyProtection="1">
      <alignment vertical="center"/>
    </xf>
    <xf numFmtId="183" fontId="15" fillId="0" borderId="125" xfId="0" applyNumberFormat="1" applyFont="1" applyFill="1" applyBorder="1" applyAlignment="1" applyProtection="1">
      <alignment vertical="center"/>
    </xf>
    <xf numFmtId="3" fontId="14" fillId="0" borderId="88" xfId="0" applyNumberFormat="1" applyFont="1" applyFill="1" applyBorder="1" applyAlignment="1" applyProtection="1">
      <alignment vertical="center"/>
    </xf>
    <xf numFmtId="3" fontId="9" fillId="0" borderId="102" xfId="0" applyNumberFormat="1" applyFont="1" applyFill="1" applyBorder="1" applyAlignment="1" applyProtection="1">
      <alignment vertical="center"/>
    </xf>
    <xf numFmtId="3" fontId="9" fillId="0" borderId="103" xfId="0" applyNumberFormat="1" applyFont="1" applyFill="1" applyBorder="1" applyAlignment="1" applyProtection="1">
      <alignment vertical="center"/>
    </xf>
    <xf numFmtId="181" fontId="15" fillId="0" borderId="126" xfId="0" applyNumberFormat="1" applyFont="1" applyFill="1" applyBorder="1" applyAlignment="1" applyProtection="1">
      <alignment vertical="center"/>
    </xf>
    <xf numFmtId="191" fontId="15" fillId="0" borderId="83" xfId="0" applyNumberFormat="1" applyFont="1" applyFill="1" applyBorder="1" applyAlignment="1" applyProtection="1">
      <alignment vertical="center"/>
    </xf>
    <xf numFmtId="2" fontId="9" fillId="0" borderId="30" xfId="2" applyNumberFormat="1" applyFont="1" applyFill="1" applyBorder="1" applyAlignment="1" applyProtection="1">
      <alignment horizontal="center" vertical="center"/>
    </xf>
    <xf numFmtId="0" fontId="9" fillId="0" borderId="10" xfId="0" applyFont="1" applyFill="1" applyBorder="1" applyAlignment="1" applyProtection="1">
      <alignment horizontal="left" vertical="center" wrapText="1"/>
    </xf>
    <xf numFmtId="0" fontId="9" fillId="0" borderId="73" xfId="0" applyFont="1" applyFill="1" applyBorder="1" applyAlignment="1" applyProtection="1">
      <alignment horizontal="left" vertical="center" wrapText="1"/>
    </xf>
    <xf numFmtId="3" fontId="9" fillId="0" borderId="95" xfId="0" applyNumberFormat="1" applyFont="1" applyFill="1" applyBorder="1" applyAlignment="1" applyProtection="1">
      <alignment vertical="center"/>
    </xf>
    <xf numFmtId="3" fontId="9" fillId="0" borderId="97" xfId="0" applyNumberFormat="1" applyFont="1" applyFill="1" applyBorder="1" applyAlignment="1" applyProtection="1">
      <alignment vertical="center"/>
    </xf>
    <xf numFmtId="3" fontId="9" fillId="0" borderId="98" xfId="0" applyNumberFormat="1" applyFont="1" applyFill="1" applyBorder="1" applyAlignment="1" applyProtection="1">
      <alignment vertical="center"/>
    </xf>
    <xf numFmtId="3" fontId="9" fillId="0" borderId="99" xfId="0" applyNumberFormat="1" applyFont="1" applyFill="1" applyBorder="1" applyAlignment="1" applyProtection="1">
      <alignment vertical="center"/>
    </xf>
    <xf numFmtId="3" fontId="9" fillId="0" borderId="96" xfId="0" applyNumberFormat="1" applyFont="1" applyFill="1" applyBorder="1" applyAlignment="1" applyProtection="1">
      <alignment vertical="center"/>
    </xf>
    <xf numFmtId="0" fontId="9" fillId="0" borderId="16" xfId="0" applyFont="1" applyBorder="1" applyAlignment="1" applyProtection="1">
      <alignment vertical="center"/>
    </xf>
    <xf numFmtId="0" fontId="9" fillId="0" borderId="10" xfId="0" applyFont="1" applyBorder="1" applyAlignment="1" applyProtection="1">
      <alignment vertical="center"/>
    </xf>
    <xf numFmtId="0" fontId="9" fillId="0" borderId="73" xfId="0" applyFont="1" applyBorder="1" applyAlignment="1" applyProtection="1">
      <alignment vertical="center"/>
    </xf>
    <xf numFmtId="0" fontId="9" fillId="3" borderId="23" xfId="0" applyFont="1" applyFill="1" applyBorder="1" applyAlignment="1" applyProtection="1">
      <alignment horizontal="left" vertical="center" wrapText="1" indent="4"/>
      <protection locked="0"/>
    </xf>
    <xf numFmtId="0" fontId="19" fillId="5" borderId="58" xfId="0" applyFont="1" applyFill="1" applyBorder="1" applyAlignment="1" applyProtection="1">
      <alignment horizontal="center" vertical="center"/>
      <protection locked="0"/>
    </xf>
    <xf numFmtId="0" fontId="15" fillId="0" borderId="16" xfId="0" applyFont="1" applyFill="1" applyBorder="1" applyAlignment="1" applyProtection="1">
      <alignment vertical="center" wrapText="1"/>
      <protection locked="0"/>
    </xf>
    <xf numFmtId="0" fontId="15" fillId="0" borderId="85" xfId="0" applyFont="1" applyFill="1" applyBorder="1" applyAlignment="1" applyProtection="1">
      <alignment vertical="center" wrapText="1"/>
    </xf>
    <xf numFmtId="0" fontId="15" fillId="0" borderId="77" xfId="0" applyFont="1" applyFill="1" applyBorder="1" applyAlignment="1" applyProtection="1">
      <alignment vertical="center" wrapText="1"/>
    </xf>
    <xf numFmtId="0" fontId="15" fillId="0" borderId="16" xfId="0" applyFont="1" applyFill="1" applyBorder="1" applyAlignment="1" applyProtection="1">
      <alignment vertical="center" wrapText="1"/>
    </xf>
    <xf numFmtId="0" fontId="8" fillId="4" borderId="0" xfId="0" applyFont="1" applyFill="1" applyAlignment="1" applyProtection="1">
      <alignment vertical="center"/>
      <protection locked="0"/>
    </xf>
    <xf numFmtId="0" fontId="9" fillId="3" borderId="139"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41"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0" fontId="9" fillId="3" borderId="175" xfId="0" applyFont="1" applyFill="1" applyBorder="1" applyAlignment="1" applyProtection="1">
      <alignment horizontal="center" vertical="center" wrapText="1"/>
      <protection locked="0"/>
    </xf>
    <xf numFmtId="0" fontId="9" fillId="3" borderId="93" xfId="0" applyFont="1" applyFill="1" applyBorder="1" applyAlignment="1" applyProtection="1">
      <alignment horizontal="center" vertical="center" wrapText="1"/>
      <protection locked="0"/>
    </xf>
    <xf numFmtId="0" fontId="9" fillId="3" borderId="136" xfId="0" applyFont="1" applyFill="1" applyBorder="1" applyAlignment="1" applyProtection="1">
      <alignment horizontal="center" vertical="center" wrapText="1"/>
      <protection locked="0"/>
    </xf>
    <xf numFmtId="0" fontId="9" fillId="3" borderId="78" xfId="0" applyFont="1" applyFill="1" applyBorder="1" applyAlignment="1" applyProtection="1">
      <alignment horizontal="center" vertical="center" wrapText="1"/>
      <protection locked="0"/>
    </xf>
    <xf numFmtId="0" fontId="14" fillId="0" borderId="147" xfId="0" applyFont="1" applyBorder="1" applyAlignment="1" applyProtection="1">
      <alignment horizontal="left" vertical="center" wrapText="1" indent="1"/>
      <protection locked="0"/>
    </xf>
    <xf numFmtId="0" fontId="9" fillId="2" borderId="146" xfId="0" applyFont="1" applyFill="1" applyBorder="1" applyAlignment="1" applyProtection="1">
      <alignment vertical="center"/>
      <protection locked="0"/>
    </xf>
    <xf numFmtId="0" fontId="9" fillId="0" borderId="132" xfId="0"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80"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79" xfId="0" applyFont="1" applyFill="1" applyBorder="1" applyAlignment="1" applyProtection="1">
      <alignment horizontal="center" vertical="center" wrapText="1"/>
      <protection locked="0"/>
    </xf>
    <xf numFmtId="0" fontId="9" fillId="0" borderId="146" xfId="0" applyFont="1" applyBorder="1" applyProtection="1">
      <alignment vertical="center"/>
      <protection locked="0"/>
    </xf>
    <xf numFmtId="0" fontId="13" fillId="0" borderId="0" xfId="0" applyFont="1" applyBorder="1" applyAlignment="1" applyProtection="1">
      <alignment horizontal="left" vertical="center"/>
      <protection locked="0"/>
    </xf>
    <xf numFmtId="184" fontId="28" fillId="8" borderId="35" xfId="0" applyNumberFormat="1" applyFont="1" applyFill="1" applyBorder="1" applyAlignment="1" applyProtection="1">
      <alignment horizontal="center" vertical="center" shrinkToFit="1"/>
      <protection locked="0"/>
    </xf>
    <xf numFmtId="184" fontId="28" fillId="8" borderId="36" xfId="0" applyNumberFormat="1" applyFont="1" applyFill="1" applyBorder="1" applyAlignment="1" applyProtection="1">
      <alignment horizontal="center" vertical="center" shrinkToFit="1"/>
      <protection locked="0"/>
    </xf>
    <xf numFmtId="0" fontId="9" fillId="0" borderId="0" xfId="0" applyNumberFormat="1" applyFont="1" applyProtection="1">
      <alignment vertical="center"/>
      <protection locked="0"/>
    </xf>
    <xf numFmtId="0" fontId="8" fillId="4" borderId="0" xfId="0" applyFont="1" applyFill="1" applyAlignment="1" applyProtection="1">
      <alignment horizontal="right" vertical="center"/>
    </xf>
    <xf numFmtId="3" fontId="9" fillId="0" borderId="191" xfId="0" applyNumberFormat="1" applyFont="1" applyFill="1" applyBorder="1" applyAlignment="1" applyProtection="1">
      <alignment vertical="center"/>
    </xf>
    <xf numFmtId="3" fontId="9" fillId="0" borderId="192" xfId="0" applyNumberFormat="1" applyFont="1" applyFill="1" applyBorder="1" applyAlignment="1" applyProtection="1">
      <alignment vertical="center"/>
    </xf>
    <xf numFmtId="3" fontId="9" fillId="0" borderId="146" xfId="0" applyNumberFormat="1" applyFont="1" applyFill="1" applyBorder="1" applyAlignment="1" applyProtection="1">
      <alignment vertical="center" wrapText="1"/>
    </xf>
    <xf numFmtId="3" fontId="9" fillId="0" borderId="149" xfId="0" applyNumberFormat="1" applyFont="1" applyFill="1" applyBorder="1" applyAlignment="1" applyProtection="1">
      <alignment vertical="center" wrapText="1"/>
    </xf>
    <xf numFmtId="3" fontId="9" fillId="0" borderId="144" xfId="0" applyNumberFormat="1" applyFont="1" applyFill="1" applyBorder="1" applyAlignment="1" applyProtection="1">
      <alignment vertical="center" wrapText="1"/>
    </xf>
    <xf numFmtId="185" fontId="9" fillId="0" borderId="148" xfId="0" applyNumberFormat="1" applyFont="1" applyFill="1" applyBorder="1" applyAlignment="1" applyProtection="1">
      <alignment vertical="center"/>
    </xf>
    <xf numFmtId="3" fontId="9" fillId="0" borderId="188" xfId="0" applyNumberFormat="1" applyFont="1" applyFill="1" applyBorder="1" applyAlignment="1" applyProtection="1">
      <alignment vertical="center"/>
    </xf>
    <xf numFmtId="3" fontId="9" fillId="0" borderId="132" xfId="0" applyNumberFormat="1" applyFont="1" applyFill="1" applyBorder="1" applyAlignment="1" applyProtection="1">
      <alignment vertical="center" wrapText="1"/>
    </xf>
    <xf numFmtId="3" fontId="9" fillId="0" borderId="8" xfId="0" applyNumberFormat="1" applyFont="1" applyFill="1" applyBorder="1" applyAlignment="1" applyProtection="1">
      <alignment vertical="center" wrapText="1"/>
    </xf>
    <xf numFmtId="3" fontId="9" fillId="0" borderId="61" xfId="0" applyNumberFormat="1" applyFont="1" applyFill="1" applyBorder="1" applyAlignment="1" applyProtection="1">
      <alignment vertical="center" wrapText="1"/>
    </xf>
    <xf numFmtId="185" fontId="9" fillId="0" borderId="21" xfId="0" applyNumberFormat="1" applyFont="1" applyFill="1" applyBorder="1" applyAlignment="1" applyProtection="1">
      <alignment vertical="center"/>
    </xf>
    <xf numFmtId="3" fontId="9" fillId="0" borderId="145" xfId="0" applyNumberFormat="1" applyFont="1" applyBorder="1" applyProtection="1">
      <alignment vertical="center"/>
    </xf>
    <xf numFmtId="3" fontId="9" fillId="0" borderId="146" xfId="0" applyNumberFormat="1" applyFont="1" applyBorder="1" applyProtection="1">
      <alignment vertical="center"/>
    </xf>
    <xf numFmtId="3" fontId="9" fillId="0" borderId="66" xfId="0" applyNumberFormat="1" applyFont="1" applyBorder="1" applyProtection="1">
      <alignment vertical="center"/>
    </xf>
    <xf numFmtId="3" fontId="9" fillId="0" borderId="132" xfId="0" applyNumberFormat="1" applyFont="1" applyBorder="1" applyProtection="1">
      <alignment vertical="center"/>
    </xf>
    <xf numFmtId="0" fontId="39" fillId="0" borderId="0" xfId="0" applyFont="1" applyBorder="1" applyAlignment="1" applyProtection="1">
      <alignment vertical="center"/>
      <protection locked="0"/>
    </xf>
    <xf numFmtId="0" fontId="34" fillId="0" borderId="0" xfId="0" applyFont="1" applyAlignment="1" applyProtection="1">
      <alignment vertical="center"/>
      <protection locked="0"/>
    </xf>
    <xf numFmtId="0" fontId="28" fillId="0" borderId="0" xfId="0"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shrinkToFit="1"/>
      <protection locked="0"/>
    </xf>
    <xf numFmtId="0" fontId="34" fillId="0" borderId="0" xfId="0" applyFont="1" applyBorder="1" applyAlignment="1" applyProtection="1">
      <alignment vertical="top" wrapText="1"/>
      <protection locked="0"/>
    </xf>
    <xf numFmtId="0" fontId="28" fillId="0" borderId="0" xfId="0" applyFont="1" applyBorder="1" applyAlignment="1" applyProtection="1">
      <alignment vertical="top" wrapText="1"/>
      <protection locked="0"/>
    </xf>
    <xf numFmtId="0" fontId="63" fillId="0" borderId="0" xfId="0" applyFont="1" applyBorder="1" applyAlignment="1" applyProtection="1">
      <alignment horizontal="left" vertical="center" indent="1" shrinkToFit="1"/>
    </xf>
    <xf numFmtId="189" fontId="28" fillId="0" borderId="0" xfId="0" applyNumberFormat="1" applyFont="1" applyAlignment="1" applyProtection="1">
      <alignment horizontal="left" vertical="center" indent="2"/>
    </xf>
    <xf numFmtId="0" fontId="19" fillId="0" borderId="0" xfId="0" applyFont="1" applyProtection="1">
      <alignment vertical="center"/>
      <protection locked="0"/>
    </xf>
    <xf numFmtId="0" fontId="19" fillId="3" borderId="62" xfId="0" applyFont="1" applyFill="1" applyBorder="1" applyAlignment="1" applyProtection="1">
      <alignment horizontal="center" vertical="center" wrapText="1"/>
      <protection locked="0"/>
    </xf>
    <xf numFmtId="0" fontId="19" fillId="3" borderId="23" xfId="0" applyFont="1" applyFill="1" applyBorder="1" applyAlignment="1" applyProtection="1">
      <alignment horizontal="center" vertical="center"/>
      <protection locked="0"/>
    </xf>
    <xf numFmtId="0" fontId="19" fillId="3" borderId="38" xfId="0" applyFont="1" applyFill="1" applyBorder="1" applyAlignment="1" applyProtection="1">
      <alignment horizontal="center" vertical="center" wrapText="1"/>
      <protection locked="0"/>
    </xf>
    <xf numFmtId="0" fontId="19" fillId="3" borderId="23" xfId="0" applyFont="1" applyFill="1" applyBorder="1" applyAlignment="1" applyProtection="1">
      <alignment horizontal="center" vertical="center" wrapText="1"/>
      <protection locked="0"/>
    </xf>
    <xf numFmtId="0" fontId="19" fillId="3" borderId="24" xfId="0"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1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protection locked="0"/>
    </xf>
    <xf numFmtId="0" fontId="19" fillId="3" borderId="27" xfId="0" applyFont="1" applyFill="1" applyBorder="1" applyAlignment="1" applyProtection="1">
      <alignment horizontal="center" vertical="center"/>
      <protection locked="0"/>
    </xf>
    <xf numFmtId="176" fontId="13" fillId="0" borderId="69" xfId="0" applyNumberFormat="1" applyFont="1" applyBorder="1" applyAlignment="1" applyProtection="1">
      <alignment horizontal="center" vertical="center"/>
      <protection locked="0"/>
    </xf>
    <xf numFmtId="0" fontId="19" fillId="0" borderId="13" xfId="0" applyFont="1" applyBorder="1" applyAlignment="1" applyProtection="1">
      <alignment vertical="center" wrapText="1"/>
      <protection locked="0"/>
    </xf>
    <xf numFmtId="176" fontId="14" fillId="0" borderId="49" xfId="0" applyNumberFormat="1" applyFont="1" applyFill="1" applyBorder="1" applyAlignment="1" applyProtection="1">
      <alignment horizontal="center" vertical="center" wrapText="1"/>
      <protection locked="0"/>
    </xf>
    <xf numFmtId="0" fontId="30" fillId="0" borderId="0" xfId="0" applyFont="1" applyFill="1" applyBorder="1" applyAlignment="1" applyProtection="1">
      <protection locked="0"/>
    </xf>
    <xf numFmtId="0" fontId="19" fillId="0" borderId="0" xfId="0" applyFont="1" applyAlignment="1" applyProtection="1">
      <alignment vertical="center" wrapText="1"/>
      <protection locked="0"/>
    </xf>
    <xf numFmtId="176" fontId="13" fillId="0" borderId="42" xfId="0" applyNumberFormat="1" applyFont="1" applyBorder="1" applyAlignment="1" applyProtection="1">
      <alignment horizontal="center" vertical="center"/>
      <protection locked="0"/>
    </xf>
    <xf numFmtId="0" fontId="19" fillId="0" borderId="32" xfId="0" applyFont="1" applyBorder="1" applyAlignment="1" applyProtection="1">
      <alignment vertical="center" wrapText="1"/>
      <protection locked="0"/>
    </xf>
    <xf numFmtId="176" fontId="9" fillId="0" borderId="15" xfId="0" applyNumberFormat="1" applyFont="1" applyFill="1" applyBorder="1" applyAlignment="1" applyProtection="1">
      <alignment horizontal="center" vertical="center" wrapText="1"/>
      <protection locked="0"/>
    </xf>
    <xf numFmtId="0" fontId="24" fillId="0" borderId="15" xfId="0" applyFont="1" applyBorder="1" applyAlignment="1" applyProtection="1">
      <alignment vertical="center" wrapText="1"/>
      <protection locked="0"/>
    </xf>
    <xf numFmtId="0" fontId="14" fillId="0" borderId="77" xfId="0" applyFont="1" applyBorder="1" applyAlignment="1" applyProtection="1">
      <alignment vertical="top" wrapText="1"/>
      <protection locked="0"/>
    </xf>
    <xf numFmtId="0" fontId="14" fillId="0" borderId="78" xfId="0" applyFont="1" applyBorder="1" applyAlignment="1" applyProtection="1">
      <alignment vertical="top" wrapText="1"/>
      <protection locked="0"/>
    </xf>
    <xf numFmtId="0" fontId="14" fillId="0" borderId="79" xfId="0" applyFont="1" applyBorder="1" applyAlignment="1" applyProtection="1">
      <alignment vertical="top" wrapText="1"/>
      <protection locked="0"/>
    </xf>
    <xf numFmtId="0" fontId="31" fillId="0" borderId="77" xfId="0" applyFont="1" applyBorder="1" applyAlignment="1" applyProtection="1">
      <alignment vertical="top" wrapText="1"/>
      <protection locked="0"/>
    </xf>
    <xf numFmtId="0" fontId="9" fillId="0" borderId="15" xfId="0" applyFont="1" applyBorder="1" applyAlignment="1" applyProtection="1">
      <alignment vertical="center" wrapText="1"/>
      <protection locked="0"/>
    </xf>
    <xf numFmtId="176" fontId="13" fillId="0" borderId="45" xfId="0" applyNumberFormat="1" applyFont="1" applyBorder="1" applyAlignment="1" applyProtection="1">
      <alignment horizontal="center" vertical="center"/>
      <protection locked="0"/>
    </xf>
    <xf numFmtId="0" fontId="19" fillId="0" borderId="61" xfId="0" applyFont="1" applyBorder="1" applyAlignment="1" applyProtection="1">
      <alignment vertical="center" wrapText="1"/>
      <protection locked="0"/>
    </xf>
    <xf numFmtId="176" fontId="9" fillId="0" borderId="61" xfId="0" applyNumberFormat="1" applyFont="1" applyFill="1" applyBorder="1" applyAlignment="1" applyProtection="1">
      <alignment horizontal="center" vertical="center" wrapText="1"/>
      <protection locked="0"/>
    </xf>
    <xf numFmtId="0" fontId="9" fillId="0" borderId="61" xfId="0" applyFont="1" applyBorder="1" applyAlignment="1" applyProtection="1">
      <alignment vertical="center" wrapText="1"/>
      <protection locked="0"/>
    </xf>
    <xf numFmtId="0" fontId="14" fillId="0" borderId="21" xfId="0" applyFont="1" applyBorder="1" applyAlignment="1" applyProtection="1">
      <alignment vertical="top" wrapText="1"/>
      <protection locked="0"/>
    </xf>
    <xf numFmtId="0" fontId="9" fillId="0" borderId="49" xfId="0" applyFont="1" applyBorder="1" applyAlignment="1" applyProtection="1">
      <alignment vertical="center" wrapText="1"/>
    </xf>
    <xf numFmtId="0" fontId="14" fillId="0" borderId="50" xfId="0" applyFont="1" applyBorder="1" applyAlignment="1" applyProtection="1">
      <alignment vertical="top" wrapText="1"/>
    </xf>
    <xf numFmtId="0" fontId="14" fillId="0" borderId="183" xfId="0" applyFont="1" applyBorder="1" applyAlignment="1" applyProtection="1">
      <alignment vertical="top" wrapText="1"/>
    </xf>
    <xf numFmtId="0" fontId="14" fillId="0" borderId="168" xfId="0" applyFont="1" applyBorder="1" applyAlignment="1" applyProtection="1">
      <alignment vertical="top" wrapText="1"/>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61" xfId="0" applyFont="1" applyFill="1" applyBorder="1" applyAlignment="1" applyProtection="1">
      <alignment horizontal="center" vertical="center"/>
      <protection locked="0"/>
    </xf>
    <xf numFmtId="0" fontId="14" fillId="3" borderId="29" xfId="0" applyFont="1" applyFill="1" applyBorder="1" applyAlignment="1" applyProtection="1">
      <alignment horizontal="center" vertical="center" wrapText="1"/>
      <protection locked="0"/>
    </xf>
    <xf numFmtId="0" fontId="9" fillId="3" borderId="61" xfId="0" applyFont="1" applyFill="1" applyBorder="1" applyAlignment="1" applyProtection="1">
      <alignment horizontal="center" vertical="center" wrapText="1"/>
      <protection locked="0"/>
    </xf>
    <xf numFmtId="183" fontId="9" fillId="0" borderId="1" xfId="0" applyNumberFormat="1" applyFont="1" applyBorder="1" applyProtection="1">
      <alignment vertical="center"/>
      <protection locked="0"/>
    </xf>
    <xf numFmtId="3" fontId="9" fillId="0" borderId="40" xfId="0" applyNumberFormat="1" applyFont="1" applyBorder="1" applyAlignment="1" applyProtection="1">
      <alignment horizontal="right" vertical="center"/>
      <protection locked="0"/>
    </xf>
    <xf numFmtId="0" fontId="9" fillId="0" borderId="40" xfId="0" applyFont="1" applyBorder="1" applyAlignment="1" applyProtection="1">
      <alignment horizontal="center" vertical="center" wrapText="1"/>
      <protection locked="0"/>
    </xf>
    <xf numFmtId="0" fontId="9" fillId="0" borderId="40" xfId="0" applyNumberFormat="1" applyFont="1" applyBorder="1" applyAlignment="1" applyProtection="1">
      <alignment horizontal="right" vertical="center"/>
      <protection locked="0"/>
    </xf>
    <xf numFmtId="0" fontId="9" fillId="0" borderId="40" xfId="0" applyFont="1" applyBorder="1" applyAlignment="1" applyProtection="1">
      <alignment horizontal="left" vertical="center" wrapText="1"/>
      <protection locked="0"/>
    </xf>
    <xf numFmtId="0" fontId="9" fillId="0" borderId="57" xfId="0" applyFont="1" applyFill="1" applyBorder="1" applyAlignment="1" applyProtection="1">
      <alignment horizontal="left" vertical="center" wrapText="1"/>
      <protection locked="0"/>
    </xf>
    <xf numFmtId="3" fontId="9" fillId="0" borderId="57" xfId="0" applyNumberFormat="1" applyFont="1" applyBorder="1" applyAlignment="1" applyProtection="1">
      <alignment horizontal="right" vertical="center"/>
      <protection locked="0"/>
    </xf>
    <xf numFmtId="0" fontId="9" fillId="0" borderId="57" xfId="0" applyFont="1" applyBorder="1" applyAlignment="1" applyProtection="1">
      <alignment horizontal="center" vertical="center" wrapText="1"/>
      <protection locked="0"/>
    </xf>
    <xf numFmtId="0" fontId="9" fillId="0" borderId="57" xfId="0" applyNumberFormat="1" applyFont="1" applyBorder="1" applyAlignment="1" applyProtection="1">
      <alignment horizontal="right" vertical="center"/>
      <protection locked="0"/>
    </xf>
    <xf numFmtId="0" fontId="9" fillId="0" borderId="5" xfId="0" applyFont="1" applyBorder="1" applyProtection="1">
      <alignment vertical="center"/>
      <protection locked="0"/>
    </xf>
    <xf numFmtId="0" fontId="14" fillId="0" borderId="32"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176" fontId="14" fillId="0" borderId="53" xfId="0" applyNumberFormat="1" applyFont="1" applyFill="1" applyBorder="1" applyAlignment="1" applyProtection="1">
      <alignment horizontal="center" vertical="center" wrapText="1"/>
    </xf>
    <xf numFmtId="3" fontId="14" fillId="0" borderId="53" xfId="0" applyNumberFormat="1" applyFont="1" applyFill="1" applyBorder="1" applyAlignment="1" applyProtection="1">
      <alignment horizontal="right" vertical="center"/>
    </xf>
    <xf numFmtId="0" fontId="14" fillId="0" borderId="53" xfId="0" applyFont="1" applyFill="1" applyBorder="1" applyAlignment="1" applyProtection="1">
      <alignment horizontal="center" vertical="center" wrapText="1"/>
    </xf>
    <xf numFmtId="0" fontId="14" fillId="0" borderId="53" xfId="0" applyNumberFormat="1" applyFont="1" applyFill="1" applyBorder="1" applyAlignment="1" applyProtection="1">
      <alignment horizontal="left" vertical="center"/>
    </xf>
    <xf numFmtId="183" fontId="9" fillId="0" borderId="1" xfId="0" applyNumberFormat="1" applyFont="1" applyBorder="1" applyProtection="1">
      <alignment vertical="center"/>
    </xf>
    <xf numFmtId="0" fontId="14" fillId="0" borderId="53" xfId="0" applyFont="1" applyFill="1" applyBorder="1" applyAlignment="1" applyProtection="1">
      <alignment horizontal="left" vertical="center" wrapText="1"/>
    </xf>
    <xf numFmtId="176" fontId="14" fillId="0" borderId="49" xfId="0" applyNumberFormat="1" applyFont="1" applyFill="1" applyBorder="1" applyAlignment="1" applyProtection="1">
      <alignment horizontal="center" vertical="center" wrapText="1"/>
    </xf>
    <xf numFmtId="3" fontId="9" fillId="0" borderId="53" xfId="0" applyNumberFormat="1" applyFont="1" applyFill="1" applyBorder="1" applyAlignment="1" applyProtection="1">
      <alignment horizontal="right" vertical="center"/>
    </xf>
    <xf numFmtId="0" fontId="9" fillId="0" borderId="53" xfId="0" applyFont="1" applyFill="1" applyBorder="1" applyAlignment="1" applyProtection="1">
      <alignment horizontal="center" vertical="center" wrapText="1"/>
    </xf>
    <xf numFmtId="0" fontId="9" fillId="0" borderId="53" xfId="0" applyNumberFormat="1" applyFont="1" applyFill="1" applyBorder="1" applyAlignment="1" applyProtection="1">
      <alignment horizontal="right" vertical="center"/>
    </xf>
    <xf numFmtId="0" fontId="9" fillId="0" borderId="40" xfId="0" applyFont="1" applyFill="1" applyBorder="1" applyAlignment="1" applyProtection="1">
      <alignment horizontal="left" vertical="center" wrapText="1"/>
    </xf>
    <xf numFmtId="176" fontId="9" fillId="0" borderId="42" xfId="0" applyNumberFormat="1" applyFont="1" applyFill="1" applyBorder="1" applyAlignment="1" applyProtection="1">
      <alignment horizontal="center" vertical="center" wrapText="1"/>
    </xf>
    <xf numFmtId="0" fontId="14" fillId="0" borderId="49" xfId="0" applyFont="1" applyFill="1" applyBorder="1" applyAlignment="1" applyProtection="1">
      <alignment horizontal="left" vertical="center" wrapText="1"/>
    </xf>
    <xf numFmtId="3" fontId="9" fillId="0" borderId="49" xfId="0" applyNumberFormat="1" applyFont="1" applyFill="1" applyBorder="1" applyAlignment="1" applyProtection="1">
      <alignment horizontal="right" vertical="center"/>
    </xf>
    <xf numFmtId="0" fontId="9" fillId="0" borderId="49" xfId="0" applyFont="1" applyFill="1" applyBorder="1" applyAlignment="1" applyProtection="1">
      <alignment horizontal="center" vertical="center" wrapText="1"/>
    </xf>
    <xf numFmtId="0" fontId="9" fillId="0" borderId="49" xfId="0" applyNumberFormat="1" applyFont="1" applyFill="1" applyBorder="1" applyAlignment="1" applyProtection="1">
      <alignment horizontal="right" vertical="center"/>
    </xf>
    <xf numFmtId="3" fontId="14" fillId="0" borderId="54" xfId="0" applyNumberFormat="1" applyFont="1" applyFill="1" applyBorder="1" applyAlignment="1" applyProtection="1">
      <alignment horizontal="right" vertical="center"/>
    </xf>
    <xf numFmtId="3" fontId="9" fillId="0" borderId="71" xfId="0" applyNumberFormat="1" applyFont="1" applyFill="1" applyBorder="1" applyAlignment="1" applyProtection="1">
      <alignment horizontal="right" vertical="center"/>
    </xf>
    <xf numFmtId="3" fontId="9" fillId="0" borderId="54" xfId="0" applyNumberFormat="1" applyFont="1" applyFill="1" applyBorder="1" applyAlignment="1" applyProtection="1">
      <alignment horizontal="right" vertical="center"/>
    </xf>
    <xf numFmtId="3" fontId="9" fillId="0" borderId="50" xfId="0" applyNumberFormat="1" applyFont="1" applyFill="1" applyBorder="1" applyAlignment="1" applyProtection="1">
      <alignment horizontal="right" vertical="center"/>
    </xf>
    <xf numFmtId="3" fontId="9" fillId="0" borderId="46" xfId="0" applyNumberFormat="1" applyFont="1" applyFill="1" applyBorder="1" applyAlignment="1" applyProtection="1">
      <alignment horizontal="right" vertical="center"/>
    </xf>
    <xf numFmtId="178" fontId="14" fillId="0" borderId="64" xfId="0" applyNumberFormat="1" applyFont="1" applyFill="1" applyBorder="1" applyAlignment="1" applyProtection="1">
      <alignment horizontal="center" vertical="center"/>
    </xf>
    <xf numFmtId="178" fontId="9" fillId="0" borderId="72" xfId="0" applyNumberFormat="1" applyFont="1" applyFill="1" applyBorder="1" applyAlignment="1" applyProtection="1">
      <alignment horizontal="center" vertical="center"/>
    </xf>
    <xf numFmtId="4" fontId="9" fillId="0" borderId="64" xfId="0" applyNumberFormat="1" applyFont="1" applyFill="1" applyBorder="1" applyAlignment="1" applyProtection="1">
      <alignment horizontal="center" vertical="center"/>
    </xf>
    <xf numFmtId="4" fontId="9" fillId="0" borderId="72" xfId="0" applyNumberFormat="1" applyFont="1" applyFill="1" applyBorder="1" applyAlignment="1" applyProtection="1">
      <alignment horizontal="center" vertical="center"/>
    </xf>
    <xf numFmtId="4" fontId="9" fillId="0" borderId="168" xfId="0" applyNumberFormat="1" applyFont="1" applyFill="1" applyBorder="1" applyAlignment="1" applyProtection="1">
      <alignment horizontal="center" vertical="center"/>
    </xf>
    <xf numFmtId="4" fontId="9" fillId="0" borderId="47"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46" fillId="7" borderId="129" xfId="0" applyFont="1" applyFill="1" applyBorder="1" applyAlignment="1" applyProtection="1">
      <alignment horizontal="center" vertical="center"/>
      <protection locked="0"/>
    </xf>
    <xf numFmtId="0" fontId="46" fillId="7" borderId="17" xfId="0" applyFont="1" applyFill="1" applyBorder="1" applyAlignment="1" applyProtection="1">
      <alignment horizontal="center" vertical="center"/>
      <protection locked="0"/>
    </xf>
    <xf numFmtId="0" fontId="46" fillId="7" borderId="167" xfId="0" applyFont="1" applyFill="1" applyBorder="1" applyAlignment="1" applyProtection="1">
      <alignment horizontal="center" vertical="center"/>
      <protection locked="0"/>
    </xf>
    <xf numFmtId="0" fontId="47" fillId="7" borderId="151" xfId="0" applyFont="1" applyFill="1" applyBorder="1" applyAlignment="1" applyProtection="1">
      <alignment horizontal="center" vertical="center"/>
      <protection locked="0"/>
    </xf>
    <xf numFmtId="0" fontId="47" fillId="7" borderId="33" xfId="0" applyFont="1" applyFill="1" applyBorder="1" applyAlignment="1" applyProtection="1">
      <alignment horizontal="center" vertical="center"/>
      <protection locked="0"/>
    </xf>
    <xf numFmtId="0" fontId="47" fillId="7" borderId="36" xfId="0" applyFont="1" applyFill="1" applyBorder="1" applyAlignment="1" applyProtection="1">
      <alignment horizontal="center" vertical="center"/>
      <protection locked="0"/>
    </xf>
    <xf numFmtId="0" fontId="9" fillId="3" borderId="160" xfId="0" applyFont="1" applyFill="1" applyBorder="1" applyAlignment="1" applyProtection="1">
      <alignment horizontal="center" vertical="center"/>
      <protection locked="0"/>
    </xf>
    <xf numFmtId="0" fontId="14" fillId="3" borderId="152" xfId="0" applyFont="1" applyFill="1" applyBorder="1" applyAlignment="1" applyProtection="1">
      <alignment horizontal="center" vertical="center"/>
      <protection locked="0"/>
    </xf>
    <xf numFmtId="0" fontId="14" fillId="3" borderId="63" xfId="0" applyFont="1" applyFill="1" applyBorder="1" applyAlignment="1" applyProtection="1">
      <alignment horizontal="center" vertical="center"/>
      <protection locked="0"/>
    </xf>
    <xf numFmtId="0" fontId="14" fillId="3" borderId="23" xfId="0" applyFont="1" applyFill="1" applyBorder="1" applyAlignment="1" applyProtection="1">
      <alignment horizontal="center" vertical="center"/>
      <protection locked="0"/>
    </xf>
    <xf numFmtId="0" fontId="9" fillId="3" borderId="160" xfId="0" applyFont="1" applyFill="1" applyBorder="1" applyAlignment="1" applyProtection="1">
      <alignment horizontal="center" vertical="center" wrapText="1"/>
      <protection locked="0"/>
    </xf>
    <xf numFmtId="0" fontId="14" fillId="3" borderId="15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3" fontId="14" fillId="0" borderId="163" xfId="0" applyNumberFormat="1" applyFont="1" applyFill="1" applyBorder="1" applyAlignment="1" applyProtection="1">
      <alignment horizontal="right" vertical="center"/>
      <protection locked="0"/>
    </xf>
    <xf numFmtId="3" fontId="14" fillId="0" borderId="164" xfId="0" applyNumberFormat="1" applyFont="1" applyFill="1" applyBorder="1" applyAlignment="1" applyProtection="1">
      <alignment horizontal="right" vertical="center"/>
      <protection locked="0"/>
    </xf>
    <xf numFmtId="0" fontId="4" fillId="0" borderId="46" xfId="0" applyFont="1" applyFill="1" applyBorder="1" applyAlignment="1" applyProtection="1">
      <alignment horizontal="left" vertical="center" indent="1"/>
      <protection locked="0"/>
    </xf>
    <xf numFmtId="0" fontId="31" fillId="0" borderId="83" xfId="0" applyNumberFormat="1" applyFont="1" applyFill="1" applyBorder="1" applyAlignment="1" applyProtection="1">
      <alignment horizontal="left" vertical="center" shrinkToFit="1"/>
      <protection locked="0"/>
    </xf>
    <xf numFmtId="3" fontId="14" fillId="0" borderId="165" xfId="0" applyNumberFormat="1" applyFont="1" applyFill="1" applyBorder="1" applyAlignment="1" applyProtection="1">
      <alignment horizontal="right" vertical="center"/>
      <protection locked="0"/>
    </xf>
    <xf numFmtId="182" fontId="31" fillId="0" borderId="83" xfId="0" applyNumberFormat="1" applyFont="1" applyFill="1" applyBorder="1" applyAlignment="1" applyProtection="1">
      <alignment horizontal="left" vertical="center" shrinkToFit="1"/>
      <protection locked="0"/>
    </xf>
    <xf numFmtId="0" fontId="14" fillId="0" borderId="46" xfId="0" applyNumberFormat="1" applyFont="1" applyFill="1" applyBorder="1" applyAlignment="1" applyProtection="1">
      <alignment horizontal="left" vertical="center" wrapText="1"/>
      <protection locked="0"/>
    </xf>
    <xf numFmtId="0" fontId="14" fillId="0" borderId="47" xfId="0" applyNumberFormat="1" applyFont="1" applyFill="1" applyBorder="1" applyAlignment="1" applyProtection="1">
      <alignment horizontal="left" vertical="center" wrapText="1"/>
      <protection locked="0"/>
    </xf>
    <xf numFmtId="3" fontId="15" fillId="5" borderId="161" xfId="0" applyNumberFormat="1" applyFont="1" applyFill="1" applyBorder="1" applyAlignment="1" applyProtection="1">
      <alignment horizontal="right" vertical="center"/>
    </xf>
    <xf numFmtId="0" fontId="20" fillId="5" borderId="154" xfId="0" applyFont="1" applyFill="1" applyBorder="1" applyAlignment="1" applyProtection="1">
      <alignment horizontal="center" vertical="center"/>
    </xf>
    <xf numFmtId="0" fontId="19" fillId="5" borderId="56" xfId="0" applyFont="1" applyFill="1" applyBorder="1" applyAlignment="1" applyProtection="1">
      <alignment horizontal="center" vertical="center"/>
    </xf>
    <xf numFmtId="3" fontId="14" fillId="0" borderId="162" xfId="0" applyNumberFormat="1" applyFont="1" applyFill="1" applyBorder="1" applyAlignment="1" applyProtection="1">
      <alignment horizontal="right" vertical="center"/>
    </xf>
    <xf numFmtId="3" fontId="14" fillId="0" borderId="163" xfId="0" applyNumberFormat="1" applyFont="1" applyFill="1" applyBorder="1" applyAlignment="1" applyProtection="1">
      <alignment horizontal="right" vertical="center"/>
    </xf>
    <xf numFmtId="3" fontId="14" fillId="0" borderId="164" xfId="0" applyNumberFormat="1" applyFont="1" applyFill="1" applyBorder="1" applyAlignment="1" applyProtection="1">
      <alignment horizontal="right" vertical="center"/>
    </xf>
    <xf numFmtId="3" fontId="14" fillId="0" borderId="55" xfId="0" applyNumberFormat="1" applyFont="1" applyFill="1" applyBorder="1" applyAlignment="1" applyProtection="1">
      <alignment horizontal="right" vertical="center"/>
    </xf>
    <xf numFmtId="3" fontId="14" fillId="0" borderId="165" xfId="0" applyNumberFormat="1" applyFont="1" applyFill="1" applyBorder="1" applyAlignment="1" applyProtection="1">
      <alignment horizontal="right" vertical="center"/>
    </xf>
    <xf numFmtId="3" fontId="14" fillId="0" borderId="166" xfId="0" applyNumberFormat="1" applyFont="1" applyFill="1" applyBorder="1" applyAlignment="1" applyProtection="1">
      <alignment horizontal="right" vertical="center"/>
    </xf>
    <xf numFmtId="176" fontId="9" fillId="0" borderId="155" xfId="0" applyNumberFormat="1" applyFont="1" applyFill="1" applyBorder="1" applyAlignment="1" applyProtection="1">
      <alignment horizontal="center" vertical="center" wrapText="1"/>
    </xf>
    <xf numFmtId="176" fontId="15" fillId="0" borderId="156" xfId="0" applyNumberFormat="1" applyFont="1" applyFill="1" applyBorder="1" applyAlignment="1" applyProtection="1">
      <alignment horizontal="center" vertical="center" wrapText="1"/>
    </xf>
    <xf numFmtId="176" fontId="15" fillId="0" borderId="157" xfId="0" applyNumberFormat="1" applyFont="1" applyFill="1" applyBorder="1" applyAlignment="1" applyProtection="1">
      <alignment horizontal="center" vertical="center" wrapText="1"/>
    </xf>
    <xf numFmtId="176" fontId="15" fillId="0" borderId="158" xfId="0" applyNumberFormat="1" applyFont="1" applyFill="1" applyBorder="1" applyAlignment="1" applyProtection="1">
      <alignment horizontal="center" vertical="center" wrapText="1"/>
    </xf>
    <xf numFmtId="176" fontId="9" fillId="0" borderId="159" xfId="0" applyNumberFormat="1" applyFont="1" applyFill="1" applyBorder="1" applyAlignment="1" applyProtection="1">
      <alignment horizontal="center" vertical="center" wrapText="1"/>
    </xf>
    <xf numFmtId="0" fontId="9" fillId="3" borderId="171"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172"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129" xfId="0" applyFont="1" applyFill="1" applyBorder="1" applyAlignment="1" applyProtection="1">
      <alignment horizontal="center" vertical="center" wrapText="1"/>
      <protection locked="0"/>
    </xf>
    <xf numFmtId="0" fontId="9" fillId="3" borderId="173" xfId="0" applyFont="1" applyFill="1" applyBorder="1" applyAlignment="1" applyProtection="1">
      <alignment horizontal="center" vertical="center" wrapText="1"/>
      <protection locked="0"/>
    </xf>
    <xf numFmtId="0" fontId="14" fillId="0" borderId="65" xfId="0" applyFont="1" applyBorder="1" applyAlignment="1" applyProtection="1">
      <alignment horizontal="center" vertical="center" wrapText="1"/>
      <protection locked="0"/>
    </xf>
    <xf numFmtId="0" fontId="9" fillId="2" borderId="147" xfId="0" applyFont="1" applyFill="1" applyBorder="1" applyAlignment="1" applyProtection="1">
      <alignment horizontal="center" vertical="center"/>
      <protection locked="0"/>
    </xf>
    <xf numFmtId="0" fontId="9" fillId="2" borderId="150" xfId="0" applyFont="1" applyFill="1" applyBorder="1" applyAlignment="1" applyProtection="1">
      <alignment horizontal="center" vertical="center"/>
      <protection locked="0"/>
    </xf>
    <xf numFmtId="0" fontId="9" fillId="0" borderId="66"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protection locked="0"/>
    </xf>
    <xf numFmtId="38" fontId="9" fillId="0" borderId="0" xfId="3" applyFont="1" applyProtection="1">
      <alignment vertical="center"/>
      <protection locked="0"/>
    </xf>
    <xf numFmtId="0" fontId="9" fillId="3" borderId="143"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protection locked="0"/>
    </xf>
    <xf numFmtId="0" fontId="9" fillId="3" borderId="77" xfId="0" applyFont="1" applyFill="1" applyBorder="1" applyAlignment="1" applyProtection="1">
      <alignment horizontal="center" vertical="center" wrapText="1"/>
      <protection locked="0"/>
    </xf>
    <xf numFmtId="0" fontId="9" fillId="3" borderId="127"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protection locked="0"/>
    </xf>
    <xf numFmtId="0" fontId="9" fillId="3" borderId="141" xfId="0" applyFont="1" applyFill="1" applyBorder="1" applyAlignment="1" applyProtection="1">
      <alignment horizontal="center" vertical="center"/>
      <protection locked="0"/>
    </xf>
    <xf numFmtId="0" fontId="9" fillId="3" borderId="77"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protection locked="0"/>
    </xf>
    <xf numFmtId="41" fontId="9" fillId="0" borderId="10" xfId="0" applyNumberFormat="1" applyFont="1" applyFill="1" applyBorder="1" applyAlignment="1" applyProtection="1">
      <alignment vertical="center"/>
      <protection locked="0"/>
    </xf>
    <xf numFmtId="41" fontId="9" fillId="0" borderId="11" xfId="0" applyNumberFormat="1" applyFont="1" applyFill="1" applyBorder="1" applyAlignment="1" applyProtection="1">
      <alignment vertical="center"/>
      <protection locked="0"/>
    </xf>
    <xf numFmtId="41" fontId="9" fillId="0" borderId="31" xfId="0" applyNumberFormat="1" applyFont="1" applyFill="1" applyBorder="1" applyAlignment="1" applyProtection="1">
      <alignment vertical="center"/>
      <protection locked="0"/>
    </xf>
    <xf numFmtId="0" fontId="9" fillId="0" borderId="65" xfId="0" applyFont="1" applyBorder="1" applyAlignment="1" applyProtection="1">
      <alignment horizontal="center" vertical="center" wrapText="1"/>
      <protection locked="0"/>
    </xf>
    <xf numFmtId="41" fontId="9" fillId="0" borderId="148" xfId="0" applyNumberFormat="1" applyFont="1" applyFill="1" applyBorder="1" applyAlignment="1" applyProtection="1">
      <alignment vertical="center"/>
      <protection locked="0"/>
    </xf>
    <xf numFmtId="41" fontId="9" fillId="0" borderId="149" xfId="0" applyNumberFormat="1" applyFont="1" applyFill="1" applyBorder="1" applyAlignment="1" applyProtection="1">
      <alignment vertical="center"/>
      <protection locked="0"/>
    </xf>
    <xf numFmtId="41" fontId="9" fillId="0" borderId="150" xfId="0" applyNumberFormat="1" applyFont="1" applyFill="1" applyBorder="1" applyAlignment="1" applyProtection="1">
      <alignment vertical="center"/>
      <protection locked="0"/>
    </xf>
    <xf numFmtId="41" fontId="9" fillId="0" borderId="184" xfId="0" applyNumberFormat="1" applyFont="1" applyFill="1" applyBorder="1" applyAlignment="1" applyProtection="1">
      <alignment vertical="center"/>
      <protection locked="0"/>
    </xf>
    <xf numFmtId="41" fontId="9" fillId="0" borderId="185" xfId="0" applyNumberFormat="1" applyFont="1" applyFill="1" applyBorder="1" applyAlignment="1" applyProtection="1">
      <alignment vertical="center"/>
      <protection locked="0"/>
    </xf>
    <xf numFmtId="41" fontId="9" fillId="0" borderId="186" xfId="0" applyNumberFormat="1" applyFont="1" applyFill="1" applyBorder="1" applyAlignment="1" applyProtection="1">
      <alignment vertical="center"/>
      <protection locked="0"/>
    </xf>
    <xf numFmtId="0" fontId="9" fillId="0" borderId="33" xfId="0" applyFont="1" applyBorder="1" applyProtection="1">
      <alignment vertical="center"/>
      <protection locked="0"/>
    </xf>
    <xf numFmtId="0" fontId="14" fillId="0" borderId="33" xfId="0" applyFont="1" applyFill="1" applyBorder="1" applyAlignment="1" applyProtection="1">
      <alignment vertical="center"/>
      <protection locked="0"/>
    </xf>
    <xf numFmtId="0" fontId="9" fillId="3" borderId="77" xfId="0" applyFont="1" applyFill="1" applyBorder="1" applyAlignment="1" applyProtection="1">
      <alignment horizontal="center" vertical="center"/>
      <protection locked="0"/>
    </xf>
    <xf numFmtId="0" fontId="9" fillId="3" borderId="78" xfId="0" applyFont="1" applyFill="1" applyBorder="1" applyAlignment="1" applyProtection="1">
      <alignment horizontal="center" vertical="center"/>
      <protection locked="0"/>
    </xf>
    <xf numFmtId="3" fontId="9" fillId="0" borderId="148" xfId="0" applyNumberFormat="1" applyFont="1" applyFill="1" applyBorder="1" applyAlignment="1" applyProtection="1">
      <alignment vertical="center"/>
    </xf>
    <xf numFmtId="3" fontId="9" fillId="0" borderId="149" xfId="0" applyNumberFormat="1" applyFont="1" applyFill="1" applyBorder="1" applyAlignment="1" applyProtection="1">
      <alignment vertical="center"/>
    </xf>
    <xf numFmtId="3" fontId="9" fillId="0" borderId="147" xfId="0" applyNumberFormat="1" applyFont="1" applyFill="1" applyBorder="1" applyAlignment="1" applyProtection="1">
      <alignment vertical="center" wrapText="1"/>
    </xf>
    <xf numFmtId="3" fontId="9" fillId="0" borderId="187" xfId="0" applyNumberFormat="1" applyFont="1" applyFill="1" applyBorder="1" applyAlignment="1" applyProtection="1">
      <alignment vertical="center"/>
    </xf>
    <xf numFmtId="3" fontId="9" fillId="0" borderId="145" xfId="0" applyNumberFormat="1" applyFont="1" applyFill="1" applyBorder="1" applyAlignment="1" applyProtection="1">
      <alignment vertical="center"/>
    </xf>
    <xf numFmtId="3" fontId="9" fillId="0" borderId="8" xfId="0" applyNumberFormat="1" applyFont="1" applyFill="1" applyBorder="1" applyAlignment="1" applyProtection="1">
      <alignment vertical="center"/>
    </xf>
    <xf numFmtId="3" fontId="9" fillId="0" borderId="7" xfId="0" applyNumberFormat="1" applyFont="1" applyFill="1" applyBorder="1" applyAlignment="1" applyProtection="1">
      <alignment vertical="center" wrapText="1"/>
    </xf>
    <xf numFmtId="3" fontId="9" fillId="0" borderId="174" xfId="0" applyNumberFormat="1" applyFont="1" applyFill="1" applyBorder="1" applyAlignment="1" applyProtection="1">
      <alignment vertical="center"/>
    </xf>
    <xf numFmtId="3" fontId="9" fillId="0" borderId="66" xfId="0" applyNumberFormat="1" applyFont="1" applyFill="1" applyBorder="1" applyAlignment="1" applyProtection="1">
      <alignment vertical="center"/>
    </xf>
    <xf numFmtId="0" fontId="9" fillId="2" borderId="7" xfId="0" applyFont="1" applyFill="1" applyBorder="1" applyAlignment="1" applyProtection="1">
      <alignment horizontal="center" vertical="center" shrinkToFit="1"/>
    </xf>
    <xf numFmtId="3" fontId="9" fillId="0" borderId="10" xfId="0" applyNumberFormat="1" applyFont="1" applyFill="1" applyBorder="1" applyAlignment="1" applyProtection="1">
      <alignment horizontal="right" vertical="center"/>
    </xf>
    <xf numFmtId="3" fontId="9" fillId="0" borderId="131" xfId="0" applyNumberFormat="1" applyFont="1" applyFill="1" applyBorder="1" applyAlignment="1" applyProtection="1">
      <alignment horizontal="right" vertical="center"/>
    </xf>
    <xf numFmtId="3" fontId="9" fillId="0" borderId="11" xfId="0" applyNumberFormat="1" applyFont="1" applyFill="1" applyBorder="1" applyAlignment="1" applyProtection="1">
      <alignment vertical="center"/>
    </xf>
    <xf numFmtId="3" fontId="9" fillId="0" borderId="148" xfId="0" applyNumberFormat="1" applyFont="1" applyFill="1" applyBorder="1" applyAlignment="1" applyProtection="1">
      <alignment horizontal="right" vertical="center"/>
    </xf>
    <xf numFmtId="3" fontId="9" fillId="0" borderId="146" xfId="0" applyNumberFormat="1" applyFont="1" applyFill="1" applyBorder="1" applyAlignment="1" applyProtection="1">
      <alignment horizontal="right" vertical="center"/>
    </xf>
    <xf numFmtId="3" fontId="9" fillId="0" borderId="21" xfId="0" applyNumberFormat="1" applyFont="1" applyFill="1" applyBorder="1" applyAlignment="1" applyProtection="1">
      <alignment horizontal="right" vertical="center"/>
    </xf>
    <xf numFmtId="3" fontId="9" fillId="0" borderId="132" xfId="0" applyNumberFormat="1" applyFont="1" applyFill="1" applyBorder="1" applyAlignment="1" applyProtection="1">
      <alignment horizontal="right" vertical="center"/>
    </xf>
    <xf numFmtId="184" fontId="28" fillId="8" borderId="35" xfId="0" applyNumberFormat="1" applyFont="1" applyFill="1" applyBorder="1" applyAlignment="1" applyProtection="1">
      <alignment horizontal="center" vertical="center" shrinkToFit="1"/>
    </xf>
    <xf numFmtId="184" fontId="28" fillId="8" borderId="36" xfId="0" applyNumberFormat="1" applyFont="1" applyFill="1" applyBorder="1" applyAlignment="1" applyProtection="1">
      <alignment horizontal="center" vertical="center" shrinkToFit="1"/>
    </xf>
    <xf numFmtId="0" fontId="35" fillId="0" borderId="0" xfId="0" applyFont="1" applyBorder="1" applyAlignment="1" applyProtection="1">
      <alignment vertical="center"/>
      <protection locked="0"/>
    </xf>
    <xf numFmtId="0" fontId="35" fillId="0" borderId="0" xfId="0" applyFont="1" applyBorder="1" applyAlignment="1" applyProtection="1">
      <alignment horizontal="distributed" vertical="center" justifyLastLine="1"/>
      <protection locked="0"/>
    </xf>
    <xf numFmtId="0" fontId="40" fillId="0" borderId="0"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9" fillId="0" borderId="0" xfId="0" applyFont="1" applyBorder="1" applyAlignment="1" applyProtection="1">
      <alignment horizontal="left" vertical="center" indent="1" shrinkToFit="1"/>
    </xf>
    <xf numFmtId="0" fontId="36" fillId="0" borderId="0" xfId="0" applyFont="1" applyBorder="1" applyAlignment="1" applyProtection="1">
      <alignment horizontal="left" vertical="center" indent="1"/>
    </xf>
    <xf numFmtId="0" fontId="9" fillId="3" borderId="25"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4" fillId="0" borderId="1" xfId="0" applyFont="1" applyBorder="1" applyAlignment="1" applyProtection="1">
      <alignment vertical="top" wrapText="1"/>
      <protection locked="0"/>
    </xf>
    <xf numFmtId="0" fontId="4" fillId="0" borderId="27" xfId="0" applyFont="1" applyBorder="1" applyAlignment="1" applyProtection="1">
      <alignment vertical="top" wrapText="1"/>
      <protection locked="0"/>
    </xf>
    <xf numFmtId="0" fontId="9" fillId="0" borderId="29" xfId="0" applyFont="1" applyFill="1" applyBorder="1" applyAlignment="1" applyProtection="1">
      <alignment horizontal="left" vertical="center" wrapText="1"/>
      <protection locked="0"/>
    </xf>
    <xf numFmtId="0" fontId="4" fillId="0" borderId="29" xfId="0" applyFont="1" applyBorder="1" applyAlignment="1" applyProtection="1">
      <alignment vertical="top" wrapText="1"/>
      <protection locked="0"/>
    </xf>
    <xf numFmtId="0" fontId="4" fillId="0" borderId="30" xfId="0" applyFont="1" applyBorder="1" applyAlignment="1" applyProtection="1">
      <alignment vertical="top" wrapText="1"/>
      <protection locked="0"/>
    </xf>
    <xf numFmtId="176" fontId="9" fillId="0" borderId="25" xfId="0" applyNumberFormat="1" applyFont="1" applyFill="1" applyBorder="1" applyAlignment="1" applyProtection="1">
      <alignment horizontal="center" vertical="center" wrapText="1"/>
    </xf>
    <xf numFmtId="3" fontId="9" fillId="0" borderId="1" xfId="0" applyNumberFormat="1" applyFont="1" applyFill="1" applyBorder="1" applyAlignment="1" applyProtection="1">
      <alignment horizontal="center" vertical="center" wrapText="1"/>
    </xf>
    <xf numFmtId="3" fontId="9" fillId="0" borderId="29" xfId="0" applyNumberFormat="1" applyFont="1" applyFill="1" applyBorder="1" applyAlignment="1" applyProtection="1">
      <alignment horizontal="center" vertical="center" wrapText="1"/>
    </xf>
    <xf numFmtId="176" fontId="9" fillId="0" borderId="28" xfId="0" applyNumberFormat="1" applyFont="1" applyFill="1" applyBorder="1" applyAlignment="1" applyProtection="1">
      <alignment horizontal="center" vertical="center" wrapText="1"/>
    </xf>
    <xf numFmtId="0" fontId="24" fillId="0" borderId="0" xfId="0" applyFont="1" applyAlignment="1" applyProtection="1">
      <alignment horizontal="center" vertical="center"/>
      <protection locked="0"/>
    </xf>
    <xf numFmtId="0" fontId="2" fillId="3" borderId="129"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4" fillId="3" borderId="129" xfId="0" applyFont="1" applyFill="1" applyBorder="1" applyAlignment="1" applyProtection="1">
      <alignment horizontal="center" vertical="center" wrapText="1"/>
      <protection locked="0"/>
    </xf>
    <xf numFmtId="0" fontId="24" fillId="3" borderId="19" xfId="0" applyFont="1" applyFill="1" applyBorder="1" applyAlignment="1" applyProtection="1">
      <alignment horizontal="center" vertical="center" wrapText="1"/>
      <protection locked="0"/>
    </xf>
    <xf numFmtId="0" fontId="24" fillId="3" borderId="73" xfId="0" applyFont="1" applyFill="1" applyBorder="1" applyAlignment="1" applyProtection="1">
      <alignment horizontal="center" vertical="center"/>
      <protection locked="0"/>
    </xf>
    <xf numFmtId="0" fontId="24" fillId="3" borderId="74" xfId="0" applyFont="1" applyFill="1" applyBorder="1" applyAlignment="1" applyProtection="1">
      <alignment horizontal="center" vertical="center"/>
      <protection locked="0"/>
    </xf>
    <xf numFmtId="0" fontId="24" fillId="3" borderId="94" xfId="0" applyFont="1" applyFill="1" applyBorder="1" applyAlignment="1" applyProtection="1">
      <alignment horizontal="center" vertical="center"/>
      <protection locked="0"/>
    </xf>
    <xf numFmtId="0" fontId="24" fillId="3" borderId="21"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24" fillId="3" borderId="28" xfId="0" applyFont="1" applyFill="1" applyBorder="1" applyAlignment="1" applyProtection="1">
      <alignment horizontal="center" vertical="center" wrapText="1"/>
      <protection locked="0"/>
    </xf>
    <xf numFmtId="0" fontId="24" fillId="3" borderId="30" xfId="0" applyFont="1" applyFill="1" applyBorder="1" applyAlignment="1" applyProtection="1">
      <alignment horizontal="center" vertical="center" wrapText="1"/>
      <protection locked="0"/>
    </xf>
    <xf numFmtId="0" fontId="9" fillId="0" borderId="193" xfId="0" applyFont="1" applyFill="1" applyBorder="1" applyAlignment="1" applyProtection="1">
      <alignment horizontal="center" vertical="center"/>
      <protection locked="0"/>
    </xf>
    <xf numFmtId="3" fontId="48" fillId="0" borderId="44" xfId="0" applyNumberFormat="1" applyFont="1" applyFill="1" applyBorder="1" applyAlignment="1" applyProtection="1">
      <alignment horizontal="center" vertical="center" wrapText="1"/>
      <protection locked="0"/>
    </xf>
    <xf numFmtId="3" fontId="48" fillId="0" borderId="56" xfId="0" applyNumberFormat="1" applyFont="1" applyFill="1" applyBorder="1" applyAlignment="1" applyProtection="1">
      <alignment horizontal="center" vertical="center" wrapText="1"/>
      <protection locked="0"/>
    </xf>
    <xf numFmtId="3" fontId="48" fillId="0" borderId="194" xfId="0" applyNumberFormat="1" applyFont="1" applyFill="1" applyBorder="1" applyAlignment="1" applyProtection="1">
      <alignment horizontal="center" vertical="center" wrapText="1"/>
      <protection locked="0"/>
    </xf>
    <xf numFmtId="0" fontId="9" fillId="0" borderId="85" xfId="0" applyFont="1" applyFill="1" applyBorder="1" applyAlignment="1" applyProtection="1">
      <alignment vertical="center" wrapText="1"/>
      <protection locked="0"/>
    </xf>
    <xf numFmtId="0" fontId="9" fillId="0" borderId="196" xfId="0" applyFont="1" applyFill="1" applyBorder="1" applyAlignment="1" applyProtection="1">
      <alignment vertical="center" wrapText="1"/>
      <protection locked="0"/>
    </xf>
    <xf numFmtId="0" fontId="9" fillId="0" borderId="86" xfId="0" applyFont="1" applyFill="1" applyBorder="1" applyAlignment="1" applyProtection="1">
      <alignment vertical="center" wrapText="1"/>
      <protection locked="0"/>
    </xf>
    <xf numFmtId="3" fontId="9" fillId="0" borderId="37"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vertical="center" wrapText="1"/>
      <protection locked="0"/>
    </xf>
    <xf numFmtId="0" fontId="9" fillId="0" borderId="11" xfId="0"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3" fontId="9" fillId="0" borderId="27" xfId="0" applyNumberFormat="1" applyFont="1" applyFill="1" applyBorder="1" applyAlignment="1" applyProtection="1">
      <alignment horizontal="right" vertical="center"/>
      <protection locked="0"/>
    </xf>
    <xf numFmtId="0" fontId="9" fillId="0" borderId="73" xfId="0" applyFont="1" applyFill="1" applyBorder="1" applyAlignment="1" applyProtection="1">
      <alignment vertical="center" wrapText="1"/>
      <protection locked="0"/>
    </xf>
    <xf numFmtId="0" fontId="9" fillId="0" borderId="74" xfId="0" applyFont="1" applyFill="1" applyBorder="1" applyAlignment="1" applyProtection="1">
      <alignment vertical="center" wrapText="1"/>
      <protection locked="0"/>
    </xf>
    <xf numFmtId="0" fontId="9" fillId="0" borderId="94" xfId="0" applyFont="1" applyFill="1" applyBorder="1" applyAlignment="1" applyProtection="1">
      <alignment vertical="center" wrapText="1"/>
      <protection locked="0"/>
    </xf>
    <xf numFmtId="3" fontId="9" fillId="0" borderId="30" xfId="0" applyNumberFormat="1" applyFont="1" applyFill="1" applyBorder="1" applyAlignment="1" applyProtection="1">
      <alignment horizontal="right" vertical="center"/>
      <protection locked="0"/>
    </xf>
    <xf numFmtId="0" fontId="61" fillId="0" borderId="0" xfId="0" applyFont="1" applyProtection="1">
      <alignment vertical="center"/>
      <protection locked="0"/>
    </xf>
    <xf numFmtId="0" fontId="9" fillId="3" borderId="38" xfId="0" applyFont="1" applyFill="1" applyBorder="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wrapText="1"/>
      <protection locked="0"/>
    </xf>
    <xf numFmtId="0" fontId="9" fillId="3" borderId="66" xfId="0" applyFont="1" applyFill="1" applyBorder="1" applyAlignment="1" applyProtection="1">
      <alignment horizontal="center" vertical="center"/>
      <protection locked="0"/>
    </xf>
    <xf numFmtId="0" fontId="2" fillId="3" borderId="181" xfId="0" applyFont="1" applyFill="1" applyBorder="1" applyAlignment="1" applyProtection="1">
      <alignment horizontal="center" vertical="center" wrapText="1"/>
      <protection locked="0"/>
    </xf>
    <xf numFmtId="0" fontId="24" fillId="3" borderId="75" xfId="0" applyFont="1" applyFill="1" applyBorder="1" applyAlignment="1" applyProtection="1">
      <alignment horizontal="center" vertical="center"/>
      <protection locked="0"/>
    </xf>
    <xf numFmtId="0" fontId="2" fillId="3" borderId="74" xfId="0" applyFont="1" applyFill="1" applyBorder="1" applyAlignment="1" applyProtection="1">
      <alignment horizontal="center" vertical="center" wrapText="1"/>
      <protection locked="0"/>
    </xf>
    <xf numFmtId="0" fontId="9" fillId="0" borderId="18"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23" xfId="0" applyFont="1" applyFill="1" applyBorder="1" applyAlignment="1" applyProtection="1">
      <alignment vertical="top" wrapText="1"/>
      <protection locked="0"/>
    </xf>
    <xf numFmtId="0" fontId="9" fillId="0" borderId="24" xfId="0" applyFont="1" applyFill="1" applyBorder="1" applyAlignment="1" applyProtection="1">
      <alignment vertical="top" wrapText="1"/>
      <protection locked="0"/>
    </xf>
    <xf numFmtId="0" fontId="9" fillId="0" borderId="63" xfId="0" applyFont="1" applyBorder="1" applyAlignment="1" applyProtection="1">
      <alignment vertical="top" wrapText="1"/>
      <protection locked="0"/>
    </xf>
    <xf numFmtId="0" fontId="9" fillId="0" borderId="25"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9" fillId="0" borderId="10" xfId="0" applyFont="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9" fillId="0" borderId="27" xfId="0" applyFont="1" applyFill="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28"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3" xfId="0" applyFont="1" applyBorder="1" applyAlignment="1" applyProtection="1">
      <alignment vertical="top" wrapText="1"/>
      <protection locked="0"/>
    </xf>
    <xf numFmtId="0" fontId="9" fillId="0" borderId="29" xfId="0" applyFont="1" applyFill="1" applyBorder="1" applyAlignment="1" applyProtection="1">
      <alignment vertical="top" wrapText="1"/>
      <protection locked="0"/>
    </xf>
    <xf numFmtId="0" fontId="9" fillId="0" borderId="30" xfId="0" applyFont="1" applyFill="1" applyBorder="1" applyAlignment="1" applyProtection="1">
      <alignment vertical="top" wrapText="1"/>
      <protection locked="0"/>
    </xf>
    <xf numFmtId="0" fontId="9" fillId="0" borderId="94" xfId="0" applyFont="1" applyBorder="1" applyAlignment="1" applyProtection="1">
      <alignment vertical="top" wrapText="1"/>
      <protection locked="0"/>
    </xf>
    <xf numFmtId="3" fontId="9" fillId="0" borderId="44" xfId="0" applyNumberFormat="1" applyFont="1" applyFill="1" applyBorder="1" applyAlignment="1" applyProtection="1">
      <alignment vertical="center"/>
    </xf>
    <xf numFmtId="183" fontId="9" fillId="0" borderId="193" xfId="0" applyNumberFormat="1" applyFont="1" applyFill="1" applyBorder="1" applyAlignment="1" applyProtection="1">
      <alignment vertical="center"/>
    </xf>
    <xf numFmtId="183" fontId="9" fillId="0" borderId="195" xfId="0" applyNumberFormat="1" applyFont="1" applyFill="1" applyBorder="1" applyAlignment="1" applyProtection="1">
      <alignment vertical="center"/>
    </xf>
    <xf numFmtId="3" fontId="9" fillId="0" borderId="193" xfId="0" applyNumberFormat="1" applyFont="1" applyFill="1" applyBorder="1" applyAlignment="1" applyProtection="1">
      <alignment vertical="center"/>
    </xf>
    <xf numFmtId="3" fontId="9" fillId="0" borderId="195" xfId="0" applyNumberFormat="1" applyFont="1" applyFill="1" applyBorder="1" applyAlignment="1" applyProtection="1">
      <alignment vertical="center"/>
    </xf>
    <xf numFmtId="3" fontId="9" fillId="0" borderId="77" xfId="0" applyNumberFormat="1" applyFont="1" applyFill="1" applyBorder="1" applyAlignment="1" applyProtection="1">
      <alignment horizontal="center" vertical="center" wrapText="1"/>
    </xf>
    <xf numFmtId="3" fontId="9" fillId="0" borderId="77" xfId="0" applyNumberFormat="1" applyFont="1" applyFill="1" applyBorder="1" applyAlignment="1" applyProtection="1">
      <alignment horizontal="right" vertical="center"/>
    </xf>
    <xf numFmtId="183" fontId="9" fillId="0" borderId="26" xfId="0" applyNumberFormat="1" applyFont="1" applyFill="1" applyBorder="1" applyAlignment="1" applyProtection="1">
      <alignment horizontal="right" vertical="center"/>
    </xf>
    <xf numFmtId="183" fontId="9" fillId="0" borderId="37" xfId="0" applyNumberFormat="1" applyFont="1" applyFill="1" applyBorder="1" applyAlignment="1" applyProtection="1">
      <alignment horizontal="right" vertical="center"/>
    </xf>
    <xf numFmtId="3" fontId="9" fillId="0" borderId="26" xfId="0" applyNumberFormat="1" applyFont="1" applyFill="1" applyBorder="1" applyAlignment="1" applyProtection="1">
      <alignment horizontal="right" vertical="center"/>
    </xf>
    <xf numFmtId="3" fontId="9" fillId="0" borderId="10" xfId="0" applyNumberFormat="1" applyFont="1" applyFill="1" applyBorder="1" applyAlignment="1" applyProtection="1">
      <alignment horizontal="center" vertical="center" wrapText="1"/>
    </xf>
    <xf numFmtId="183" fontId="9" fillId="0" borderId="25" xfId="0" applyNumberFormat="1" applyFont="1" applyFill="1" applyBorder="1" applyAlignment="1" applyProtection="1">
      <alignment horizontal="right" vertical="center"/>
    </xf>
    <xf numFmtId="183" fontId="9" fillId="0" borderId="27" xfId="0" applyNumberFormat="1" applyFont="1" applyFill="1" applyBorder="1" applyAlignment="1" applyProtection="1">
      <alignment horizontal="right" vertical="center"/>
    </xf>
    <xf numFmtId="3" fontId="9" fillId="0" borderId="25" xfId="0" applyNumberFormat="1" applyFont="1" applyFill="1" applyBorder="1" applyAlignment="1" applyProtection="1">
      <alignment horizontal="right" vertical="center"/>
    </xf>
    <xf numFmtId="3" fontId="9" fillId="0" borderId="73" xfId="0" applyNumberFormat="1" applyFont="1" applyFill="1" applyBorder="1" applyAlignment="1" applyProtection="1">
      <alignment horizontal="center" vertical="center" wrapText="1"/>
    </xf>
    <xf numFmtId="3" fontId="9" fillId="0" borderId="73" xfId="0" applyNumberFormat="1" applyFont="1" applyFill="1" applyBorder="1" applyAlignment="1" applyProtection="1">
      <alignment horizontal="right" vertical="center"/>
    </xf>
    <xf numFmtId="183" fontId="9" fillId="0" borderId="28" xfId="0" applyNumberFormat="1" applyFont="1" applyFill="1" applyBorder="1" applyAlignment="1" applyProtection="1">
      <alignment horizontal="right" vertical="center"/>
    </xf>
    <xf numFmtId="183" fontId="9" fillId="0" borderId="30" xfId="0" applyNumberFormat="1" applyFont="1" applyFill="1" applyBorder="1" applyAlignment="1" applyProtection="1">
      <alignment horizontal="right" vertical="center"/>
    </xf>
    <xf numFmtId="3" fontId="9" fillId="0" borderId="28" xfId="0" applyNumberFormat="1" applyFont="1" applyFill="1" applyBorder="1" applyAlignment="1" applyProtection="1">
      <alignment horizontal="right" vertical="center"/>
    </xf>
    <xf numFmtId="176" fontId="9" fillId="0" borderId="26" xfId="0" applyNumberFormat="1" applyFont="1" applyFill="1" applyBorder="1" applyAlignment="1" applyProtection="1">
      <alignment horizontal="center" vertical="center" wrapText="1"/>
    </xf>
    <xf numFmtId="0" fontId="9" fillId="0" borderId="139" xfId="0" applyFont="1" applyBorder="1" applyAlignment="1" applyProtection="1">
      <alignment horizontal="center" vertical="center"/>
    </xf>
    <xf numFmtId="0" fontId="9" fillId="0" borderId="77" xfId="0" applyFont="1" applyBorder="1" applyAlignment="1" applyProtection="1">
      <alignment vertical="center" wrapText="1"/>
    </xf>
    <xf numFmtId="0" fontId="9" fillId="0" borderId="37" xfId="0" applyFont="1" applyBorder="1" applyAlignment="1" applyProtection="1">
      <alignment vertical="center"/>
    </xf>
    <xf numFmtId="0" fontId="9" fillId="0" borderId="10" xfId="0" applyFont="1" applyBorder="1" applyAlignment="1" applyProtection="1">
      <alignment vertical="center" wrapText="1"/>
    </xf>
    <xf numFmtId="0" fontId="9" fillId="0" borderId="27" xfId="0" applyFont="1" applyBorder="1" applyAlignment="1" applyProtection="1">
      <alignment vertical="center"/>
    </xf>
    <xf numFmtId="0" fontId="9" fillId="0" borderId="73" xfId="0" applyFont="1" applyBorder="1" applyAlignment="1" applyProtection="1">
      <alignment vertical="center" wrapText="1"/>
    </xf>
    <xf numFmtId="0" fontId="9" fillId="0" borderId="30" xfId="0" applyFont="1" applyBorder="1" applyAlignment="1" applyProtection="1">
      <alignment vertical="center"/>
    </xf>
    <xf numFmtId="0" fontId="2" fillId="3" borderId="16" xfId="0" applyFont="1" applyFill="1" applyBorder="1" applyAlignment="1" applyProtection="1">
      <alignment horizontal="center" vertical="center" wrapText="1"/>
      <protection locked="0"/>
    </xf>
    <xf numFmtId="0" fontId="24" fillId="3" borderId="68" xfId="0" applyFont="1" applyFill="1" applyBorder="1" applyAlignment="1" applyProtection="1">
      <alignment horizontal="center" vertical="center" wrapText="1"/>
      <protection locked="0"/>
    </xf>
    <xf numFmtId="0" fontId="24" fillId="3" borderId="61" xfId="0"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wrapText="1"/>
      <protection locked="0"/>
    </xf>
    <xf numFmtId="0" fontId="24" fillId="3" borderId="177" xfId="0" applyFont="1" applyFill="1" applyBorder="1" applyAlignment="1" applyProtection="1">
      <alignment horizontal="center" vertical="center" wrapText="1"/>
      <protection locked="0"/>
    </xf>
    <xf numFmtId="0" fontId="24" fillId="3" borderId="66" xfId="0" applyFont="1" applyFill="1" applyBorder="1" applyAlignment="1" applyProtection="1">
      <alignment horizontal="center" vertical="center" wrapText="1"/>
      <protection locked="0"/>
    </xf>
    <xf numFmtId="0" fontId="9" fillId="5" borderId="193" xfId="0" applyFont="1" applyFill="1" applyBorder="1" applyAlignment="1" applyProtection="1">
      <alignment horizontal="center" vertical="center"/>
      <protection locked="0"/>
    </xf>
    <xf numFmtId="3" fontId="48" fillId="5" borderId="44" xfId="0" applyNumberFormat="1" applyFont="1" applyFill="1" applyBorder="1" applyAlignment="1" applyProtection="1">
      <alignment horizontal="center" vertical="center" wrapText="1"/>
      <protection locked="0"/>
    </xf>
    <xf numFmtId="3" fontId="19" fillId="5" borderId="56" xfId="0" applyNumberFormat="1" applyFont="1" applyFill="1" applyBorder="1" applyAlignment="1" applyProtection="1">
      <alignment horizontal="center" vertical="center"/>
      <protection locked="0"/>
    </xf>
    <xf numFmtId="3" fontId="9" fillId="5" borderId="195" xfId="0" applyNumberFormat="1" applyFont="1" applyFill="1" applyBorder="1" applyAlignment="1" applyProtection="1">
      <alignment horizontal="right" vertical="center"/>
      <protection locked="0"/>
    </xf>
    <xf numFmtId="3" fontId="9" fillId="0" borderId="37" xfId="0" applyNumberFormat="1" applyFont="1" applyFill="1" applyBorder="1" applyAlignment="1" applyProtection="1">
      <alignment horizontal="left" vertical="center" wrapText="1"/>
      <protection locked="0"/>
    </xf>
    <xf numFmtId="3" fontId="9" fillId="0" borderId="30" xfId="0" applyNumberFormat="1" applyFont="1" applyFill="1" applyBorder="1" applyAlignment="1" applyProtection="1">
      <alignment horizontal="left" vertical="center" wrapText="1"/>
      <protection locked="0"/>
    </xf>
    <xf numFmtId="3" fontId="19" fillId="0" borderId="56" xfId="0" applyNumberFormat="1" applyFont="1" applyFill="1" applyBorder="1" applyAlignment="1" applyProtection="1">
      <alignment horizontal="center" vertical="center"/>
      <protection locked="0"/>
    </xf>
    <xf numFmtId="3" fontId="9" fillId="0" borderId="195" xfId="0" applyNumberFormat="1" applyFont="1" applyFill="1" applyBorder="1" applyAlignment="1" applyProtection="1">
      <alignment horizontal="right" vertical="center"/>
      <protection locked="0"/>
    </xf>
    <xf numFmtId="183" fontId="9" fillId="5" borderId="197" xfId="0" applyNumberFormat="1" applyFont="1" applyFill="1" applyBorder="1" applyAlignment="1" applyProtection="1">
      <alignment vertical="center"/>
    </xf>
    <xf numFmtId="4" fontId="9" fillId="5" borderId="194" xfId="0" applyNumberFormat="1" applyFont="1" applyFill="1" applyBorder="1" applyAlignment="1" applyProtection="1">
      <alignment horizontal="center" vertical="center"/>
    </xf>
    <xf numFmtId="0" fontId="9" fillId="0" borderId="77" xfId="0" applyFont="1" applyFill="1" applyBorder="1" applyAlignment="1" applyProtection="1">
      <alignment horizontal="left" vertical="center" wrapText="1"/>
    </xf>
    <xf numFmtId="183" fontId="9" fillId="0" borderId="15" xfId="0" applyNumberFormat="1" applyFont="1" applyFill="1" applyBorder="1" applyAlignment="1" applyProtection="1">
      <alignment vertical="center"/>
    </xf>
    <xf numFmtId="4" fontId="9" fillId="0" borderId="90" xfId="0" applyNumberFormat="1" applyFont="1" applyFill="1" applyBorder="1" applyAlignment="1" applyProtection="1">
      <alignment horizontal="center" vertical="center"/>
    </xf>
    <xf numFmtId="0" fontId="9" fillId="0" borderId="10" xfId="0" applyFont="1" applyFill="1" applyBorder="1" applyAlignment="1" applyProtection="1">
      <alignment horizontal="left" vertical="center" wrapText="1"/>
    </xf>
    <xf numFmtId="183" fontId="9" fillId="0" borderId="1" xfId="0" applyNumberFormat="1" applyFont="1" applyFill="1" applyBorder="1" applyAlignment="1" applyProtection="1">
      <alignment vertical="center"/>
    </xf>
    <xf numFmtId="4" fontId="9" fillId="0" borderId="12" xfId="0" applyNumberFormat="1" applyFont="1" applyFill="1" applyBorder="1" applyAlignment="1" applyProtection="1">
      <alignment horizontal="center" vertical="center"/>
    </xf>
    <xf numFmtId="0" fontId="9" fillId="0" borderId="73" xfId="0" applyFont="1" applyFill="1" applyBorder="1" applyAlignment="1" applyProtection="1">
      <alignment horizontal="left" vertical="center" wrapText="1"/>
    </xf>
    <xf numFmtId="183" fontId="9" fillId="0" borderId="29" xfId="0" applyNumberFormat="1" applyFont="1" applyFill="1" applyBorder="1" applyAlignment="1" applyProtection="1">
      <alignment vertical="center"/>
    </xf>
    <xf numFmtId="4" fontId="9" fillId="0" borderId="94" xfId="0" applyNumberFormat="1" applyFont="1" applyFill="1" applyBorder="1" applyAlignment="1" applyProtection="1">
      <alignment horizontal="center" vertical="center"/>
    </xf>
    <xf numFmtId="3" fontId="9" fillId="5" borderId="197" xfId="0" applyNumberFormat="1" applyFont="1" applyFill="1" applyBorder="1" applyAlignment="1" applyProtection="1">
      <alignment vertical="center"/>
    </xf>
    <xf numFmtId="3" fontId="9" fillId="0" borderId="15" xfId="0" applyNumberFormat="1" applyFont="1" applyFill="1" applyBorder="1" applyAlignment="1" applyProtection="1">
      <alignment vertical="center"/>
    </xf>
    <xf numFmtId="3" fontId="9" fillId="0" borderId="29" xfId="0" applyNumberFormat="1" applyFont="1" applyFill="1" applyBorder="1" applyAlignment="1" applyProtection="1">
      <alignment vertical="center"/>
    </xf>
    <xf numFmtId="185" fontId="9" fillId="0" borderId="197" xfId="0" applyNumberFormat="1" applyFont="1" applyFill="1" applyBorder="1" applyAlignment="1" applyProtection="1">
      <alignment vertical="center"/>
    </xf>
    <xf numFmtId="4" fontId="9" fillId="0" borderId="194" xfId="0" applyNumberFormat="1" applyFont="1" applyFill="1" applyBorder="1" applyAlignment="1" applyProtection="1">
      <alignment horizontal="center" vertical="center"/>
    </xf>
    <xf numFmtId="185" fontId="9" fillId="0" borderId="15" xfId="0" applyNumberFormat="1" applyFont="1" applyFill="1" applyBorder="1" applyAlignment="1" applyProtection="1">
      <alignment vertical="center"/>
    </xf>
    <xf numFmtId="185" fontId="9" fillId="0" borderId="1" xfId="0" applyNumberFormat="1" applyFont="1" applyFill="1" applyBorder="1" applyAlignment="1" applyProtection="1">
      <alignment vertical="center"/>
    </xf>
    <xf numFmtId="185" fontId="9" fillId="0" borderId="29" xfId="0" applyNumberFormat="1" applyFont="1" applyFill="1" applyBorder="1" applyAlignment="1" applyProtection="1">
      <alignment vertical="center"/>
    </xf>
    <xf numFmtId="0" fontId="2" fillId="3" borderId="16"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4" fillId="0" borderId="10" xfId="0" applyFont="1" applyBorder="1" applyAlignment="1" applyProtection="1">
      <alignment horizontal="center" vertical="top" wrapText="1"/>
      <protection locked="0"/>
    </xf>
    <xf numFmtId="0" fontId="4" fillId="0" borderId="12" xfId="0" applyFont="1" applyBorder="1" applyAlignment="1" applyProtection="1">
      <alignment horizontal="center" vertical="top" wrapText="1"/>
      <protection locked="0"/>
    </xf>
    <xf numFmtId="0" fontId="4" fillId="0" borderId="31" xfId="0" applyFont="1" applyBorder="1" applyAlignment="1" applyProtection="1">
      <alignment horizontal="center" vertical="top" wrapText="1"/>
      <protection locked="0"/>
    </xf>
    <xf numFmtId="0" fontId="4" fillId="0" borderId="73" xfId="0" applyFont="1" applyBorder="1" applyAlignment="1" applyProtection="1">
      <alignment horizontal="center" vertical="top" wrapText="1"/>
      <protection locked="0"/>
    </xf>
    <xf numFmtId="0" fontId="4" fillId="0" borderId="94" xfId="0" applyFont="1" applyBorder="1" applyAlignment="1" applyProtection="1">
      <alignment horizontal="center" vertical="top" wrapText="1"/>
      <protection locked="0"/>
    </xf>
    <xf numFmtId="0" fontId="4" fillId="0" borderId="75" xfId="0" applyFont="1" applyBorder="1" applyAlignment="1" applyProtection="1">
      <alignment horizontal="center" vertical="top" wrapText="1"/>
      <protection locked="0"/>
    </xf>
    <xf numFmtId="0" fontId="9" fillId="0" borderId="1" xfId="0" applyFont="1" applyFill="1" applyBorder="1" applyAlignment="1" applyProtection="1">
      <alignment horizontal="center" vertical="top" wrapText="1"/>
    </xf>
    <xf numFmtId="0" fontId="9" fillId="0" borderId="29" xfId="0" applyFont="1" applyFill="1" applyBorder="1" applyAlignment="1" applyProtection="1">
      <alignment horizontal="center" vertical="top" wrapText="1"/>
    </xf>
    <xf numFmtId="0" fontId="27" fillId="0" borderId="0" xfId="0" applyFont="1" applyAlignment="1" applyProtection="1">
      <alignment vertical="center"/>
      <protection locked="0"/>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14" fillId="0" borderId="0" xfId="0" applyFont="1" applyAlignment="1" applyProtection="1">
      <alignment vertical="center"/>
      <protection locked="0"/>
    </xf>
    <xf numFmtId="188" fontId="14" fillId="0" borderId="0" xfId="0" applyNumberFormat="1" applyFont="1" applyFill="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0" xfId="0" quotePrefix="1" applyFont="1" applyBorder="1" applyAlignment="1" applyProtection="1">
      <alignment horizontal="right" vertical="center" indent="1"/>
      <protection locked="0"/>
    </xf>
    <xf numFmtId="0" fontId="14" fillId="0" borderId="0" xfId="0" applyFont="1" applyBorder="1" applyAlignment="1" applyProtection="1">
      <alignment horizontal="right" vertical="center" indent="1"/>
      <protection locked="0"/>
    </xf>
    <xf numFmtId="3" fontId="14" fillId="0" borderId="0" xfId="0" applyNumberFormat="1" applyFont="1" applyBorder="1" applyAlignment="1" applyProtection="1">
      <alignment vertical="center"/>
      <protection locked="0"/>
    </xf>
    <xf numFmtId="0" fontId="14" fillId="0" borderId="76" xfId="0" applyFon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41"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0" fontId="0" fillId="0" borderId="78" xfId="0" applyBorder="1" applyAlignment="1" applyProtection="1">
      <alignment horizontal="left" vertical="center"/>
      <protection locked="0"/>
    </xf>
    <xf numFmtId="0" fontId="0" fillId="0" borderId="90" xfId="0" applyBorder="1" applyAlignment="1" applyProtection="1">
      <alignment horizontal="left" vertical="center"/>
      <protection locked="0"/>
    </xf>
    <xf numFmtId="0" fontId="14" fillId="0" borderId="0" xfId="0" applyFont="1" applyBorder="1" applyAlignment="1" applyProtection="1">
      <alignment vertical="center" wrapText="1"/>
      <protection locked="0"/>
    </xf>
    <xf numFmtId="0" fontId="14" fillId="0" borderId="0" xfId="0" applyFont="1" applyBorder="1" applyAlignment="1" applyProtection="1">
      <alignment horizontal="left" vertical="center" indent="2"/>
      <protection locked="0"/>
    </xf>
    <xf numFmtId="0" fontId="4" fillId="0" borderId="0" xfId="0" applyFont="1" applyBorder="1" applyAlignment="1" applyProtection="1">
      <alignment horizontal="left" vertical="center" indent="2"/>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horizontal="right" vertical="center"/>
      <protection locked="0"/>
    </xf>
    <xf numFmtId="0" fontId="27" fillId="0" borderId="0" xfId="0" applyFont="1" applyAlignment="1" applyProtection="1">
      <alignment horizontal="right" vertical="center"/>
    </xf>
    <xf numFmtId="0" fontId="6" fillId="0" borderId="0" xfId="0" applyFont="1" applyAlignment="1" applyProtection="1">
      <alignment horizontal="center" vertical="center"/>
      <protection locked="0"/>
    </xf>
    <xf numFmtId="0" fontId="4" fillId="0" borderId="0" xfId="0" applyFont="1" applyAlignment="1" applyProtection="1">
      <alignment horizontal="left" vertical="center" indent="1"/>
      <protection locked="0"/>
    </xf>
    <xf numFmtId="0" fontId="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0" fontId="31" fillId="0" borderId="0" xfId="0" applyFont="1" applyBorder="1" applyAlignment="1" applyProtection="1">
      <alignment vertical="center"/>
      <protection locked="0"/>
    </xf>
    <xf numFmtId="0" fontId="14" fillId="0" borderId="0" xfId="0" applyFont="1" applyBorder="1" applyAlignment="1" applyProtection="1">
      <alignment horizontal="right" vertical="center"/>
      <protection locked="0"/>
    </xf>
  </cellXfs>
  <cellStyles count="4">
    <cellStyle name="パーセント" xfId="2" builtinId="5"/>
    <cellStyle name="ハイパーリンク" xfId="1" builtinId="8"/>
    <cellStyle name="桁区切り" xfId="3" builtinId="6"/>
    <cellStyle name="標準" xfId="0" builtinId="0"/>
  </cellStyles>
  <dxfs count="114">
    <dxf>
      <fill>
        <patternFill>
          <bgColor rgb="FFFFFFCC"/>
        </patternFill>
      </fill>
    </dxf>
    <dxf>
      <fill>
        <patternFill>
          <bgColor rgb="FFFFFFCC"/>
        </patternFill>
      </fill>
    </dxf>
    <dxf>
      <fill>
        <patternFill>
          <bgColor rgb="FFFFFFCC"/>
        </patternFill>
      </fill>
    </dxf>
    <dxf>
      <font>
        <b/>
        <i val="0"/>
        <color rgb="FFFF0000"/>
      </font>
      <fill>
        <patternFill>
          <bgColor rgb="FFFFFFCC"/>
        </patternFill>
      </fill>
    </dxf>
    <dxf>
      <font>
        <b val="0"/>
        <i val="0"/>
        <color auto="1"/>
      </font>
      <fill>
        <patternFill patternType="none">
          <bgColor auto="1"/>
        </patternFill>
      </fill>
    </dxf>
    <dxf>
      <font>
        <color auto="1"/>
      </font>
      <fill>
        <patternFill>
          <bgColor theme="9" tint="0.39994506668294322"/>
        </patternFill>
      </fill>
    </dxf>
    <dxf>
      <font>
        <color auto="1"/>
      </font>
      <fill>
        <patternFill>
          <bgColor theme="9" tint="0.39994506668294322"/>
        </patternFill>
      </fill>
    </dxf>
    <dxf>
      <font>
        <b/>
        <i val="0"/>
        <strike val="0"/>
        <color theme="8" tint="-0.24994659260841701"/>
      </font>
    </dxf>
    <dxf>
      <font>
        <b/>
        <i val="0"/>
        <strike val="0"/>
        <color rgb="FFFF0000"/>
      </font>
    </dxf>
    <dxf>
      <font>
        <b/>
        <i val="0"/>
        <strike val="0"/>
        <color theme="8" tint="-0.24994659260841701"/>
      </font>
    </dxf>
    <dxf>
      <font>
        <b/>
        <i val="0"/>
        <strike val="0"/>
        <color rgb="FFFF0000"/>
      </font>
    </dxf>
    <dxf>
      <font>
        <b/>
        <i val="0"/>
        <strike val="0"/>
        <color theme="8" tint="-0.24994659260841701"/>
      </font>
    </dxf>
    <dxf>
      <font>
        <b/>
        <i val="0"/>
        <strike val="0"/>
        <color rgb="FFFF0000"/>
      </font>
    </dxf>
    <dxf>
      <font>
        <b/>
        <i val="0"/>
        <strike val="0"/>
        <color theme="8" tint="-0.24994659260841701"/>
      </font>
    </dxf>
    <dxf>
      <font>
        <b/>
        <i val="0"/>
        <strike val="0"/>
        <color rgb="FFFF0000"/>
      </font>
    </dxf>
    <dxf>
      <font>
        <b/>
        <i val="0"/>
        <strike val="0"/>
        <color theme="8" tint="-0.24994659260841701"/>
      </font>
    </dxf>
    <dxf>
      <font>
        <b/>
        <i val="0"/>
        <strike val="0"/>
        <color rgb="FFFF0000"/>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ont>
        <strike/>
        <color theme="6" tint="-0.499984740745262"/>
      </font>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ont>
        <b/>
        <i val="0"/>
        <strike val="0"/>
        <color rgb="FF0070C0"/>
      </font>
    </dxf>
    <dxf>
      <font>
        <b/>
        <i val="0"/>
        <strike val="0"/>
        <color rgb="FFFF0000"/>
      </font>
    </dxf>
    <dxf>
      <font>
        <color theme="0" tint="-0.14996795556505021"/>
      </font>
    </dxf>
    <dxf>
      <font>
        <strike val="0"/>
        <color rgb="FF0070C0"/>
      </font>
    </dxf>
    <dxf>
      <font>
        <strike val="0"/>
        <color rgb="FFFF0000"/>
      </font>
    </dxf>
    <dxf>
      <font>
        <color theme="0" tint="-0.14996795556505021"/>
      </font>
    </dxf>
    <dxf>
      <font>
        <strike val="0"/>
        <color rgb="FF0070C0"/>
      </font>
    </dxf>
    <dxf>
      <font>
        <strike val="0"/>
        <color rgb="FFFF000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ont>
        <b/>
        <i val="0"/>
        <strike val="0"/>
        <color rgb="FFFF0000"/>
      </font>
    </dxf>
    <dxf>
      <font>
        <b/>
        <i val="0"/>
        <strike val="0"/>
        <color rgb="FF0070C0"/>
      </font>
    </dxf>
    <dxf>
      <font>
        <color theme="0" tint="-0.14996795556505021"/>
      </font>
    </dxf>
    <dxf>
      <fill>
        <patternFill>
          <bgColor rgb="FFFFFFCC"/>
        </patternFill>
      </fill>
    </dxf>
    <dxf>
      <fill>
        <patternFill>
          <bgColor rgb="FFFFFFCC"/>
        </patternFill>
      </fill>
    </dxf>
    <dxf>
      <fill>
        <patternFill>
          <bgColor rgb="FFFFFFCC"/>
        </patternFill>
      </fill>
    </dxf>
    <dxf>
      <font>
        <b/>
        <i val="0"/>
        <color rgb="FFFF0000"/>
      </font>
      <fill>
        <patternFill>
          <bgColor rgb="FFFFFFCC"/>
        </patternFill>
      </fill>
    </dxf>
    <dxf>
      <font>
        <b val="0"/>
        <i val="0"/>
        <color auto="1"/>
      </font>
      <fill>
        <patternFill patternType="none">
          <bgColor auto="1"/>
        </patternFill>
      </fill>
    </dxf>
    <dxf>
      <font>
        <color auto="1"/>
      </font>
      <fill>
        <patternFill>
          <bgColor theme="9" tint="0.39994506668294322"/>
        </patternFill>
      </fill>
    </dxf>
    <dxf>
      <font>
        <color auto="1"/>
      </font>
      <fill>
        <patternFill>
          <bgColor theme="9" tint="0.39994506668294322"/>
        </patternFill>
      </fill>
    </dxf>
    <dxf>
      <font>
        <b/>
        <i val="0"/>
        <color rgb="FFFF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theme="9" tint="0.39994506668294322"/>
        </patternFill>
      </fill>
    </dxf>
    <dxf>
      <fill>
        <patternFill>
          <bgColor rgb="FFFFFFCC"/>
        </patternFill>
      </fill>
    </dxf>
    <dxf>
      <fill>
        <patternFill>
          <bgColor rgb="FFFFFFCC"/>
        </patternFill>
      </fill>
    </dxf>
  </dxfs>
  <tableStyles count="0" defaultTableStyle="TableStyleMedium2" defaultPivotStyle="PivotStyleLight16"/>
  <colors>
    <mruColors>
      <color rgb="FFFF7C80"/>
      <color rgb="FFFFFFCC"/>
      <color rgb="FFFFFF00"/>
      <color rgb="FFDFF7FD"/>
      <color rgb="FFB2EC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7096;&#24335;&#9322;&#20107;&#21069;&#30528;&#25163;!A1"/><Relationship Id="rId3" Type="http://schemas.openxmlformats.org/officeDocument/2006/relationships/hyperlink" Target="#&#27096;&#24335;&#9312;&#30003;&#35531;!A1"/><Relationship Id="rId7" Type="http://schemas.openxmlformats.org/officeDocument/2006/relationships/hyperlink" Target="#&#27096;&#24335;&#9321;&#28040;&#36027;&#31246;!A1"/><Relationship Id="rId2" Type="http://schemas.openxmlformats.org/officeDocument/2006/relationships/hyperlink" Target="#&#27096;&#24335;&#9314;!A1"/><Relationship Id="rId1" Type="http://schemas.openxmlformats.org/officeDocument/2006/relationships/hyperlink" Target="#&#27096;&#24335;&#9315;!A1"/><Relationship Id="rId6" Type="http://schemas.openxmlformats.org/officeDocument/2006/relationships/hyperlink" Target="#&#27096;&#24335;&#9320;&#20107;&#26989;&#25104;&#26524;!A1"/><Relationship Id="rId5" Type="http://schemas.openxmlformats.org/officeDocument/2006/relationships/hyperlink" Target="#&#27096;&#24335;&#9317;&#24180;&#38291;!A1"/><Relationship Id="rId4" Type="http://schemas.openxmlformats.org/officeDocument/2006/relationships/hyperlink" Target="#'&#9318;1.&#20107;&#26989;&#20869;&#23481;&#22793;&#26356;(&#65323;)'!A1"/><Relationship Id="rId9" Type="http://schemas.openxmlformats.org/officeDocument/2006/relationships/hyperlink" Target="#&#21029;&#32025;!A1"/></Relationships>
</file>

<file path=xl/drawings/drawing1.xml><?xml version="1.0" encoding="utf-8"?>
<xdr:wsDr xmlns:xdr="http://schemas.openxmlformats.org/drawingml/2006/spreadsheetDrawing" xmlns:a="http://schemas.openxmlformats.org/drawingml/2006/main">
  <xdr:twoCellAnchor>
    <xdr:from>
      <xdr:col>0</xdr:col>
      <xdr:colOff>456812</xdr:colOff>
      <xdr:row>10</xdr:row>
      <xdr:rowOff>126360</xdr:rowOff>
    </xdr:from>
    <xdr:to>
      <xdr:col>12</xdr:col>
      <xdr:colOff>68037</xdr:colOff>
      <xdr:row>12</xdr:row>
      <xdr:rowOff>194396</xdr:rowOff>
    </xdr:to>
    <xdr:sp macro="" textlink="">
      <xdr:nvSpPr>
        <xdr:cNvPr id="2" name="フローチャート: せん孔テープ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56812" y="2410416"/>
          <a:ext cx="7892143" cy="476250"/>
        </a:xfrm>
        <a:prstGeom prst="flowChartPunchedTape">
          <a:avLst/>
        </a:prstGeom>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mn-ea"/>
              <a:ea typeface="+mn-ea"/>
            </a:rPr>
            <a:t>遂行状況報告書　　様式④</a:t>
          </a:r>
        </a:p>
      </xdr:txBody>
    </xdr:sp>
    <xdr:clientData/>
  </xdr:twoCellAnchor>
  <xdr:twoCellAnchor>
    <xdr:from>
      <xdr:col>0</xdr:col>
      <xdr:colOff>505408</xdr:colOff>
      <xdr:row>7</xdr:row>
      <xdr:rowOff>165233</xdr:rowOff>
    </xdr:from>
    <xdr:to>
      <xdr:col>12</xdr:col>
      <xdr:colOff>116633</xdr:colOff>
      <xdr:row>10</xdr:row>
      <xdr:rowOff>29162</xdr:rowOff>
    </xdr:to>
    <xdr:sp macro="" textlink="">
      <xdr:nvSpPr>
        <xdr:cNvPr id="3" name="フローチャート: せん孔テープ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505408" y="1836968"/>
          <a:ext cx="7892143" cy="476250"/>
        </a:xfrm>
        <a:prstGeom prst="flowChartPunchedTape">
          <a:avLst/>
        </a:prstGeom>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mn-ea"/>
              <a:ea typeface="+mn-ea"/>
            </a:rPr>
            <a:t>概算払い請求　　様式③</a:t>
          </a:r>
        </a:p>
      </xdr:txBody>
    </xdr:sp>
    <xdr:clientData/>
  </xdr:twoCellAnchor>
  <xdr:twoCellAnchor>
    <xdr:from>
      <xdr:col>2</xdr:col>
      <xdr:colOff>76200</xdr:colOff>
      <xdr:row>3</xdr:row>
      <xdr:rowOff>19050</xdr:rowOff>
    </xdr:from>
    <xdr:to>
      <xdr:col>10</xdr:col>
      <xdr:colOff>247650</xdr:colOff>
      <xdr:row>6</xdr:row>
      <xdr:rowOff>54728</xdr:rowOff>
    </xdr:to>
    <xdr:sp macro="" textlink="">
      <xdr:nvSpPr>
        <xdr:cNvPr id="4" name="テキスト ボックス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1456353" y="874356"/>
          <a:ext cx="5692062" cy="64800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solidFill>
            </a:rPr>
            <a:t>交付金申請</a:t>
          </a:r>
          <a:endParaRPr kumimoji="1" lang="en-US" altLang="ja-JP" sz="1100">
            <a:solidFill>
              <a:schemeClr val="bg1"/>
            </a:solidFill>
          </a:endParaRPr>
        </a:p>
        <a:p>
          <a:pPr algn="ctr"/>
          <a:r>
            <a:rPr kumimoji="1" lang="ja-JP" altLang="en-US" sz="1100">
              <a:solidFill>
                <a:schemeClr val="bg1"/>
              </a:solidFill>
            </a:rPr>
            <a:t>様式①および別添１、２</a:t>
          </a:r>
        </a:p>
      </xdr:txBody>
    </xdr:sp>
    <xdr:clientData/>
  </xdr:twoCellAnchor>
  <xdr:twoCellAnchor>
    <xdr:from>
      <xdr:col>7</xdr:col>
      <xdr:colOff>229571</xdr:colOff>
      <xdr:row>16</xdr:row>
      <xdr:rowOff>16152</xdr:rowOff>
    </xdr:from>
    <xdr:to>
      <xdr:col>11</xdr:col>
      <xdr:colOff>614847</xdr:colOff>
      <xdr:row>19</xdr:row>
      <xdr:rowOff>105960</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5060107" y="3524851"/>
          <a:ext cx="3145582" cy="702129"/>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solidFill>
              <a:effectLst/>
              <a:latin typeface="+mn-lt"/>
              <a:ea typeface="+mn-ea"/>
              <a:cs typeface="+mn-cs"/>
            </a:rPr>
            <a:t>実施期間</a:t>
          </a:r>
          <a:r>
            <a:rPr kumimoji="1" lang="ja-JP" altLang="ja-JP" sz="1100">
              <a:solidFill>
                <a:schemeClr val="bg1"/>
              </a:solidFill>
              <a:effectLst/>
              <a:latin typeface="+mn-lt"/>
              <a:ea typeface="+mn-ea"/>
              <a:cs typeface="+mn-cs"/>
            </a:rPr>
            <a:t>中のやむを得ない変更申請</a:t>
          </a:r>
          <a:endParaRPr lang="ja-JP" altLang="ja-JP">
            <a:solidFill>
              <a:schemeClr val="bg1"/>
            </a:solidFill>
            <a:effectLst/>
          </a:endParaRPr>
        </a:p>
        <a:p>
          <a:pPr algn="ctr"/>
          <a:r>
            <a:rPr kumimoji="1" lang="ja-JP" altLang="ja-JP" sz="1100">
              <a:solidFill>
                <a:schemeClr val="bg1"/>
              </a:solidFill>
              <a:effectLst/>
              <a:latin typeface="+mn-lt"/>
              <a:ea typeface="+mn-ea"/>
              <a:cs typeface="+mn-cs"/>
            </a:rPr>
            <a:t>様式</a:t>
          </a:r>
          <a:r>
            <a:rPr kumimoji="1" lang="ja-JP" altLang="en-US" sz="1100">
              <a:solidFill>
                <a:schemeClr val="bg1"/>
              </a:solidFill>
              <a:effectLst/>
              <a:latin typeface="+mn-lt"/>
              <a:ea typeface="+mn-ea"/>
              <a:cs typeface="+mn-cs"/>
            </a:rPr>
            <a:t>⑦</a:t>
          </a:r>
          <a:r>
            <a:rPr kumimoji="1" lang="ja-JP" altLang="ja-JP" sz="1100">
              <a:solidFill>
                <a:schemeClr val="bg1"/>
              </a:solidFill>
              <a:effectLst/>
              <a:latin typeface="+mn-lt"/>
              <a:ea typeface="+mn-ea"/>
              <a:cs typeface="+mn-cs"/>
            </a:rPr>
            <a:t>および別添１、２</a:t>
          </a:r>
          <a:endParaRPr lang="ja-JP" altLang="ja-JP">
            <a:solidFill>
              <a:schemeClr val="bg1"/>
            </a:solidFill>
            <a:effectLst/>
          </a:endParaRPr>
        </a:p>
      </xdr:txBody>
    </xdr:sp>
    <xdr:clientData/>
  </xdr:twoCellAnchor>
  <xdr:twoCellAnchor>
    <xdr:from>
      <xdr:col>2</xdr:col>
      <xdr:colOff>76200</xdr:colOff>
      <xdr:row>22</xdr:row>
      <xdr:rowOff>194201</xdr:rowOff>
    </xdr:from>
    <xdr:to>
      <xdr:col>10</xdr:col>
      <xdr:colOff>247650</xdr:colOff>
      <xdr:row>26</xdr:row>
      <xdr:rowOff>25773</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a:off x="1456353" y="4927543"/>
          <a:ext cx="5692062" cy="648000"/>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solidFill>
            </a:rPr>
            <a:t>事業実施報告</a:t>
          </a:r>
          <a:endParaRPr kumimoji="1" lang="en-US" altLang="ja-JP" sz="1100">
            <a:solidFill>
              <a:schemeClr val="bg1"/>
            </a:solidFill>
          </a:endParaRPr>
        </a:p>
        <a:p>
          <a:pPr algn="ctr"/>
          <a:r>
            <a:rPr kumimoji="1" lang="ja-JP" altLang="en-US" sz="1100">
              <a:solidFill>
                <a:schemeClr val="bg1"/>
              </a:solidFill>
            </a:rPr>
            <a:t>様式⑥および別添１、２</a:t>
          </a:r>
        </a:p>
      </xdr:txBody>
    </xdr:sp>
    <xdr:clientData/>
  </xdr:twoCellAnchor>
  <xdr:twoCellAnchor>
    <xdr:from>
      <xdr:col>5</xdr:col>
      <xdr:colOff>609211</xdr:colOff>
      <xdr:row>6</xdr:row>
      <xdr:rowOff>58320</xdr:rowOff>
    </xdr:from>
    <xdr:to>
      <xdr:col>6</xdr:col>
      <xdr:colOff>542536</xdr:colOff>
      <xdr:row>22</xdr:row>
      <xdr:rowOff>155510</xdr:rowOff>
    </xdr:to>
    <xdr:sp macro="" textlink="">
      <xdr:nvSpPr>
        <xdr:cNvPr id="10" name="下矢印 9">
          <a:extLst>
            <a:ext uri="{FF2B5EF4-FFF2-40B4-BE49-F238E27FC236}">
              <a16:creationId xmlns:a16="http://schemas.microsoft.com/office/drawing/2014/main" id="{00000000-0008-0000-0000-00000A000000}"/>
            </a:ext>
          </a:extLst>
        </xdr:cNvPr>
        <xdr:cNvSpPr/>
      </xdr:nvSpPr>
      <xdr:spPr>
        <a:xfrm>
          <a:off x="4059594" y="1525948"/>
          <a:ext cx="623401" cy="3362904"/>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551867</xdr:colOff>
      <xdr:row>13</xdr:row>
      <xdr:rowOff>19449</xdr:rowOff>
    </xdr:from>
    <xdr:to>
      <xdr:col>9</xdr:col>
      <xdr:colOff>485192</xdr:colOff>
      <xdr:row>15</xdr:row>
      <xdr:rowOff>184666</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6072479" y="2915827"/>
          <a:ext cx="623402" cy="573431"/>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580443</xdr:colOff>
      <xdr:row>19</xdr:row>
      <xdr:rowOff>136091</xdr:rowOff>
    </xdr:from>
    <xdr:to>
      <xdr:col>9</xdr:col>
      <xdr:colOff>513768</xdr:colOff>
      <xdr:row>22</xdr:row>
      <xdr:rowOff>155533</xdr:rowOff>
    </xdr:to>
    <xdr:sp macro="" textlink="">
      <xdr:nvSpPr>
        <xdr:cNvPr id="14" name="下矢印 13">
          <a:extLst>
            <a:ext uri="{FF2B5EF4-FFF2-40B4-BE49-F238E27FC236}">
              <a16:creationId xmlns:a16="http://schemas.microsoft.com/office/drawing/2014/main" id="{00000000-0008-0000-0000-00000E000000}"/>
            </a:ext>
          </a:extLst>
        </xdr:cNvPr>
        <xdr:cNvSpPr/>
      </xdr:nvSpPr>
      <xdr:spPr>
        <a:xfrm>
          <a:off x="6101055" y="4257111"/>
          <a:ext cx="623402" cy="631764"/>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606490</xdr:colOff>
      <xdr:row>26</xdr:row>
      <xdr:rowOff>35790</xdr:rowOff>
    </xdr:from>
    <xdr:to>
      <xdr:col>6</xdr:col>
      <xdr:colOff>539816</xdr:colOff>
      <xdr:row>29</xdr:row>
      <xdr:rowOff>55232</xdr:rowOff>
    </xdr:to>
    <xdr:sp macro="" textlink="">
      <xdr:nvSpPr>
        <xdr:cNvPr id="11" name="下矢印 10">
          <a:extLst>
            <a:ext uri="{FF2B5EF4-FFF2-40B4-BE49-F238E27FC236}">
              <a16:creationId xmlns:a16="http://schemas.microsoft.com/office/drawing/2014/main" id="{00000000-0008-0000-0000-00000B000000}"/>
            </a:ext>
          </a:extLst>
        </xdr:cNvPr>
        <xdr:cNvSpPr/>
      </xdr:nvSpPr>
      <xdr:spPr>
        <a:xfrm>
          <a:off x="4056873" y="5585560"/>
          <a:ext cx="623402" cy="631764"/>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77756</xdr:colOff>
      <xdr:row>29</xdr:row>
      <xdr:rowOff>126354</xdr:rowOff>
    </xdr:from>
    <xdr:to>
      <xdr:col>10</xdr:col>
      <xdr:colOff>249206</xdr:colOff>
      <xdr:row>32</xdr:row>
      <xdr:rowOff>162033</xdr:rowOff>
    </xdr:to>
    <xdr:sp macro="" textlink="">
      <xdr:nvSpPr>
        <xdr:cNvPr id="15" name="テキスト ボックス 14">
          <a:hlinkClick xmlns:r="http://schemas.openxmlformats.org/officeDocument/2006/relationships" r:id="rId6"/>
          <a:extLst>
            <a:ext uri="{FF2B5EF4-FFF2-40B4-BE49-F238E27FC236}">
              <a16:creationId xmlns:a16="http://schemas.microsoft.com/office/drawing/2014/main" id="{00000000-0008-0000-0000-00000F000000}"/>
            </a:ext>
          </a:extLst>
        </xdr:cNvPr>
        <xdr:cNvSpPr txBox="1"/>
      </xdr:nvSpPr>
      <xdr:spPr>
        <a:xfrm>
          <a:off x="1457909" y="6288446"/>
          <a:ext cx="5692062" cy="64800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solidFill>
            </a:rPr>
            <a:t>事業成果報告書</a:t>
          </a:r>
          <a:endParaRPr kumimoji="1" lang="en-US" altLang="ja-JP" sz="1100">
            <a:solidFill>
              <a:schemeClr val="bg1"/>
            </a:solidFill>
          </a:endParaRPr>
        </a:p>
        <a:p>
          <a:pPr algn="ctr"/>
          <a:r>
            <a:rPr kumimoji="1" lang="ja-JP" altLang="en-US" sz="1100">
              <a:solidFill>
                <a:schemeClr val="bg1"/>
              </a:solidFill>
            </a:rPr>
            <a:t>様式⑨および別添１</a:t>
          </a:r>
        </a:p>
      </xdr:txBody>
    </xdr:sp>
    <xdr:clientData/>
  </xdr:twoCellAnchor>
  <xdr:twoCellAnchor>
    <xdr:from>
      <xdr:col>0</xdr:col>
      <xdr:colOff>346789</xdr:colOff>
      <xdr:row>35</xdr:row>
      <xdr:rowOff>74650</xdr:rowOff>
    </xdr:from>
    <xdr:to>
      <xdr:col>11</xdr:col>
      <xdr:colOff>648090</xdr:colOff>
      <xdr:row>37</xdr:row>
      <xdr:rowOff>142686</xdr:rowOff>
    </xdr:to>
    <xdr:sp macro="" textlink="">
      <xdr:nvSpPr>
        <xdr:cNvPr id="13" name="フローチャート: せん孔テープ 12">
          <a:hlinkClick xmlns:r="http://schemas.openxmlformats.org/officeDocument/2006/relationships" r:id="rId7"/>
          <a:extLst>
            <a:ext uri="{FF2B5EF4-FFF2-40B4-BE49-F238E27FC236}">
              <a16:creationId xmlns:a16="http://schemas.microsoft.com/office/drawing/2014/main" id="{00000000-0008-0000-0000-00000D000000}"/>
            </a:ext>
          </a:extLst>
        </xdr:cNvPr>
        <xdr:cNvSpPr/>
      </xdr:nvSpPr>
      <xdr:spPr>
        <a:xfrm>
          <a:off x="346789" y="7461385"/>
          <a:ext cx="7892143" cy="476250"/>
        </a:xfrm>
        <a:prstGeom prst="flowChartPunchedTape">
          <a:avLst/>
        </a:prstGeom>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mn-ea"/>
              <a:ea typeface="+mn-ea"/>
            </a:rPr>
            <a:t>消費税仕入控除税額報告書　　様式⑩　</a:t>
          </a:r>
        </a:p>
      </xdr:txBody>
    </xdr:sp>
    <xdr:clientData/>
  </xdr:twoCellAnchor>
  <xdr:twoCellAnchor>
    <xdr:from>
      <xdr:col>5</xdr:col>
      <xdr:colOff>587633</xdr:colOff>
      <xdr:row>32</xdr:row>
      <xdr:rowOff>132972</xdr:rowOff>
    </xdr:from>
    <xdr:to>
      <xdr:col>6</xdr:col>
      <xdr:colOff>520959</xdr:colOff>
      <xdr:row>35</xdr:row>
      <xdr:rowOff>94081</xdr:rowOff>
    </xdr:to>
    <xdr:sp macro="" textlink="">
      <xdr:nvSpPr>
        <xdr:cNvPr id="16" name="下矢印 15">
          <a:extLst>
            <a:ext uri="{FF2B5EF4-FFF2-40B4-BE49-F238E27FC236}">
              <a16:creationId xmlns:a16="http://schemas.microsoft.com/office/drawing/2014/main" id="{00000000-0008-0000-0000-000010000000}"/>
            </a:ext>
          </a:extLst>
        </xdr:cNvPr>
        <xdr:cNvSpPr/>
      </xdr:nvSpPr>
      <xdr:spPr>
        <a:xfrm>
          <a:off x="4038016" y="6907385"/>
          <a:ext cx="623402" cy="573431"/>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343678</xdr:colOff>
      <xdr:row>38</xdr:row>
      <xdr:rowOff>42383</xdr:rowOff>
    </xdr:from>
    <xdr:to>
      <xdr:col>11</xdr:col>
      <xdr:colOff>644979</xdr:colOff>
      <xdr:row>40</xdr:row>
      <xdr:rowOff>110419</xdr:rowOff>
    </xdr:to>
    <xdr:sp macro="" textlink="">
      <xdr:nvSpPr>
        <xdr:cNvPr id="17" name="フローチャート: せん孔テープ 16">
          <a:hlinkClick xmlns:r="http://schemas.openxmlformats.org/officeDocument/2006/relationships" r:id="rId8"/>
          <a:extLst>
            <a:ext uri="{FF2B5EF4-FFF2-40B4-BE49-F238E27FC236}">
              <a16:creationId xmlns:a16="http://schemas.microsoft.com/office/drawing/2014/main" id="{00000000-0008-0000-0000-000011000000}"/>
            </a:ext>
          </a:extLst>
        </xdr:cNvPr>
        <xdr:cNvSpPr/>
      </xdr:nvSpPr>
      <xdr:spPr>
        <a:xfrm>
          <a:off x="343678" y="8041439"/>
          <a:ext cx="7892143" cy="476250"/>
        </a:xfrm>
        <a:prstGeom prst="flowChartPunchedTape">
          <a:avLst/>
        </a:prstGeom>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mn-ea"/>
              <a:ea typeface="+mn-ea"/>
            </a:rPr>
            <a:t>補助金交付決定前着手届　　様式⑪</a:t>
          </a:r>
        </a:p>
      </xdr:txBody>
    </xdr:sp>
    <xdr:clientData/>
  </xdr:twoCellAnchor>
  <xdr:twoCellAnchor>
    <xdr:from>
      <xdr:col>15</xdr:col>
      <xdr:colOff>0</xdr:colOff>
      <xdr:row>10</xdr:row>
      <xdr:rowOff>0</xdr:rowOff>
    </xdr:from>
    <xdr:to>
      <xdr:col>17</xdr:col>
      <xdr:colOff>592883</xdr:colOff>
      <xdr:row>17</xdr:row>
      <xdr:rowOff>126352</xdr:rowOff>
    </xdr:to>
    <xdr:sp macro="" textlink="">
      <xdr:nvSpPr>
        <xdr:cNvPr id="18" name="メモ 17">
          <a:hlinkClick xmlns:r="http://schemas.openxmlformats.org/officeDocument/2006/relationships" r:id="rId9"/>
          <a:extLst>
            <a:ext uri="{FF2B5EF4-FFF2-40B4-BE49-F238E27FC236}">
              <a16:creationId xmlns:a16="http://schemas.microsoft.com/office/drawing/2014/main" id="{00000000-0008-0000-0000-000012000000}"/>
            </a:ext>
          </a:extLst>
        </xdr:cNvPr>
        <xdr:cNvSpPr/>
      </xdr:nvSpPr>
      <xdr:spPr>
        <a:xfrm>
          <a:off x="10351148" y="2284056"/>
          <a:ext cx="1973036" cy="1555102"/>
        </a:xfrm>
        <a:prstGeom prst="foldedCorner">
          <a:avLst/>
        </a:prstGeom>
        <a:solidFill>
          <a:srgbClr val="FF33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暴力団排除に関する誓約事項（別紙）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161925</xdr:colOff>
      <xdr:row>8</xdr:row>
      <xdr:rowOff>47625</xdr:rowOff>
    </xdr:from>
    <xdr:to>
      <xdr:col>12</xdr:col>
      <xdr:colOff>1266825</xdr:colOff>
      <xdr:row>9</xdr:row>
      <xdr:rowOff>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1058525" y="2876550"/>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xdr:col>
      <xdr:colOff>66675</xdr:colOff>
      <xdr:row>3</xdr:row>
      <xdr:rowOff>38100</xdr:rowOff>
    </xdr:from>
    <xdr:to>
      <xdr:col>9</xdr:col>
      <xdr:colOff>1362075</xdr:colOff>
      <xdr:row>4</xdr:row>
      <xdr:rowOff>161925</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1152525" y="581025"/>
          <a:ext cx="6238875" cy="35242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この目次から作成する書類の番号または名称をクリックすると、該当のシートに移動します</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11</xdr:col>
      <xdr:colOff>428625</xdr:colOff>
      <xdr:row>22</xdr:row>
      <xdr:rowOff>85725</xdr:rowOff>
    </xdr:from>
    <xdr:to>
      <xdr:col>13</xdr:col>
      <xdr:colOff>685799</xdr:colOff>
      <xdr:row>25</xdr:row>
      <xdr:rowOff>85725</xdr:rowOff>
    </xdr:to>
    <xdr:sp macro="" textlink="">
      <xdr:nvSpPr>
        <xdr:cNvPr id="2" name="右矢印 1">
          <a:extLst>
            <a:ext uri="{FF2B5EF4-FFF2-40B4-BE49-F238E27FC236}">
              <a16:creationId xmlns:a16="http://schemas.microsoft.com/office/drawing/2014/main" id="{00000000-0008-0000-1000-000002000000}"/>
            </a:ext>
          </a:extLst>
        </xdr:cNvPr>
        <xdr:cNvSpPr/>
      </xdr:nvSpPr>
      <xdr:spPr>
        <a:xfrm>
          <a:off x="8534400" y="6524625"/>
          <a:ext cx="1762124" cy="857250"/>
        </a:xfrm>
        <a:prstGeom prst="rightArrow">
          <a:avLst>
            <a:gd name="adj1" fmla="val 70000"/>
            <a:gd name="adj2" fmla="val 50000"/>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18000" rtlCol="0" anchor="ctr"/>
        <a:lstStyle/>
        <a:p>
          <a:pPr algn="l"/>
          <a:r>
            <a:rPr kumimoji="1" lang="ja-JP" altLang="en-US" sz="1100"/>
            <a:t>成果報告（３</a:t>
          </a:r>
          <a:r>
            <a:rPr kumimoji="1" lang="en-US" altLang="ja-JP" sz="1100"/>
            <a:t>/</a:t>
          </a:r>
          <a:r>
            <a:rPr kumimoji="1" lang="ja-JP" altLang="en-US" sz="1100"/>
            <a:t>１６）提出ここから</a:t>
          </a:r>
        </a:p>
      </xdr:txBody>
    </xdr:sp>
    <xdr:clientData fPrintsWithSheet="0"/>
  </xdr:twoCellAnchor>
  <xdr:twoCellAnchor>
    <xdr:from>
      <xdr:col>12</xdr:col>
      <xdr:colOff>257175</xdr:colOff>
      <xdr:row>8</xdr:row>
      <xdr:rowOff>66675</xdr:rowOff>
    </xdr:from>
    <xdr:to>
      <xdr:col>13</xdr:col>
      <xdr:colOff>609600</xdr:colOff>
      <xdr:row>8</xdr:row>
      <xdr:rowOff>333375</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9115425" y="2428875"/>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9</xdr:col>
      <xdr:colOff>647700</xdr:colOff>
      <xdr:row>16</xdr:row>
      <xdr:rowOff>171450</xdr:rowOff>
    </xdr:from>
    <xdr:to>
      <xdr:col>10</xdr:col>
      <xdr:colOff>1295399</xdr:colOff>
      <xdr:row>19</xdr:row>
      <xdr:rowOff>228600</xdr:rowOff>
    </xdr:to>
    <xdr:sp macro="" textlink="">
      <xdr:nvSpPr>
        <xdr:cNvPr id="2" name="右矢印 1">
          <a:extLst>
            <a:ext uri="{FF2B5EF4-FFF2-40B4-BE49-F238E27FC236}">
              <a16:creationId xmlns:a16="http://schemas.microsoft.com/office/drawing/2014/main" id="{00000000-0008-0000-1500-000002000000}"/>
            </a:ext>
          </a:extLst>
        </xdr:cNvPr>
        <xdr:cNvSpPr/>
      </xdr:nvSpPr>
      <xdr:spPr>
        <a:xfrm flipH="1">
          <a:off x="9867900" y="5715000"/>
          <a:ext cx="1762124" cy="857250"/>
        </a:xfrm>
        <a:prstGeom prst="rightArrow">
          <a:avLst>
            <a:gd name="adj1" fmla="val 70000"/>
            <a:gd name="adj2" fmla="val 50000"/>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18000" rtlCol="0" anchor="ctr"/>
        <a:lstStyle/>
        <a:p>
          <a:pPr algn="l"/>
          <a:r>
            <a:rPr kumimoji="1" lang="ja-JP" altLang="en-US" sz="1100"/>
            <a:t>成果報告（３</a:t>
          </a:r>
          <a:r>
            <a:rPr kumimoji="1" lang="en-US" altLang="ja-JP" sz="1100"/>
            <a:t>/</a:t>
          </a:r>
          <a:r>
            <a:rPr kumimoji="1" lang="ja-JP" altLang="en-US" sz="1100"/>
            <a:t>１６）提出ここまで</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xdr:col>
      <xdr:colOff>66675</xdr:colOff>
      <xdr:row>3</xdr:row>
      <xdr:rowOff>38100</xdr:rowOff>
    </xdr:from>
    <xdr:to>
      <xdr:col>9</xdr:col>
      <xdr:colOff>1362075</xdr:colOff>
      <xdr:row>4</xdr:row>
      <xdr:rowOff>161925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1609725" y="581025"/>
          <a:ext cx="5953125" cy="35242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この目次から作成する書類の番号または名称をクリックすると、該当のシートに移動します</a:t>
          </a:r>
        </a:p>
      </xdr:txBody>
    </xdr:sp>
    <xdr:clientData fPrintsWithSheet="0"/>
  </xdr:twoCellAnchor>
  <xdr:twoCellAnchor>
    <xdr:from>
      <xdr:col>6</xdr:col>
      <xdr:colOff>514350</xdr:colOff>
      <xdr:row>7</xdr:row>
      <xdr:rowOff>161925</xdr:rowOff>
    </xdr:from>
    <xdr:to>
      <xdr:col>7</xdr:col>
      <xdr:colOff>733425</xdr:colOff>
      <xdr:row>7</xdr:row>
      <xdr:rowOff>171450</xdr:rowOff>
    </xdr:to>
    <xdr:cxnSp macro="">
      <xdr:nvCxnSpPr>
        <xdr:cNvPr id="6" name="直線矢印コネクタ 5">
          <a:extLst>
            <a:ext uri="{FF2B5EF4-FFF2-40B4-BE49-F238E27FC236}">
              <a16:creationId xmlns:a16="http://schemas.microsoft.com/office/drawing/2014/main" id="{00000000-0008-0000-1700-000006000000}"/>
            </a:ext>
          </a:extLst>
        </xdr:cNvPr>
        <xdr:cNvCxnSpPr/>
      </xdr:nvCxnSpPr>
      <xdr:spPr>
        <a:xfrm flipV="1">
          <a:off x="4352925" y="1657350"/>
          <a:ext cx="971550" cy="9525"/>
        </a:xfrm>
        <a:prstGeom prst="straightConnector1">
          <a:avLst/>
        </a:prstGeom>
        <a:ln w="127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8</xdr:row>
      <xdr:rowOff>171450</xdr:rowOff>
    </xdr:from>
    <xdr:to>
      <xdr:col>7</xdr:col>
      <xdr:colOff>742950</xdr:colOff>
      <xdr:row>8</xdr:row>
      <xdr:rowOff>171451</xdr:rowOff>
    </xdr:to>
    <xdr:cxnSp macro="">
      <xdr:nvCxnSpPr>
        <xdr:cNvPr id="8" name="直線矢印コネクタ 7">
          <a:extLst>
            <a:ext uri="{FF2B5EF4-FFF2-40B4-BE49-F238E27FC236}">
              <a16:creationId xmlns:a16="http://schemas.microsoft.com/office/drawing/2014/main" id="{00000000-0008-0000-1700-000008000000}"/>
            </a:ext>
          </a:extLst>
        </xdr:cNvPr>
        <xdr:cNvCxnSpPr/>
      </xdr:nvCxnSpPr>
      <xdr:spPr>
        <a:xfrm>
          <a:off x="4391025" y="2295525"/>
          <a:ext cx="942975" cy="1"/>
        </a:xfrm>
        <a:prstGeom prst="straightConnector1">
          <a:avLst/>
        </a:prstGeom>
        <a:ln w="127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495300</xdr:colOff>
      <xdr:row>22</xdr:row>
      <xdr:rowOff>47628</xdr:rowOff>
    </xdr:from>
    <xdr:to>
      <xdr:col>13</xdr:col>
      <xdr:colOff>342900</xdr:colOff>
      <xdr:row>25</xdr:row>
      <xdr:rowOff>104776</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990600" y="6486528"/>
          <a:ext cx="8782050" cy="91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（注１）　事業変更・中止の場合、理由を記載し、採択通知があった事業実施計画の事業の内容等と比較対象ができるよう</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「変更承認申請」「（変更）積算内訳」「（変更）別添２」を作成してください。</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ただし事業内容のうち、当該変更の対象外となるものについては省略してください。</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（注２）全事業が中止となる場合、「廃止」の申請とし、別添資料では活動毎に「中止」と記載してください。（全事業中止＝廃止）</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xdr:col>
      <xdr:colOff>209550</xdr:colOff>
      <xdr:row>1</xdr:row>
      <xdr:rowOff>38100</xdr:rowOff>
    </xdr:from>
    <xdr:to>
      <xdr:col>4</xdr:col>
      <xdr:colOff>409575</xdr:colOff>
      <xdr:row>2</xdr:row>
      <xdr:rowOff>200025</xdr:rowOff>
    </xdr:to>
    <xdr:sp macro="" textlink="">
      <xdr:nvSpPr>
        <xdr:cNvPr id="3" name="角丸四角形 2">
          <a:extLst>
            <a:ext uri="{FF2B5EF4-FFF2-40B4-BE49-F238E27FC236}">
              <a16:creationId xmlns:a16="http://schemas.microsoft.com/office/drawing/2014/main" id="{00000000-0008-0000-1800-000003000000}"/>
            </a:ext>
          </a:extLst>
        </xdr:cNvPr>
        <xdr:cNvSpPr/>
      </xdr:nvSpPr>
      <xdr:spPr>
        <a:xfrm>
          <a:off x="333375" y="152400"/>
          <a:ext cx="1905000" cy="409575"/>
        </a:xfrm>
        <a:prstGeom prst="roundRect">
          <a:avLst/>
        </a:prstGeom>
        <a:solidFill>
          <a:schemeClr val="accent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変更申請書</a:t>
          </a:r>
        </a:p>
      </xdr:txBody>
    </xdr:sp>
    <xdr:clientData fPrintsWithSheet="0"/>
  </xdr:twoCellAnchor>
  <xdr:twoCellAnchor>
    <xdr:from>
      <xdr:col>12</xdr:col>
      <xdr:colOff>295275</xdr:colOff>
      <xdr:row>8</xdr:row>
      <xdr:rowOff>57150</xdr:rowOff>
    </xdr:from>
    <xdr:to>
      <xdr:col>13</xdr:col>
      <xdr:colOff>647700</xdr:colOff>
      <xdr:row>8</xdr:row>
      <xdr:rowOff>323850</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9153525" y="2419350"/>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xdr:col>
      <xdr:colOff>66675</xdr:colOff>
      <xdr:row>3</xdr:row>
      <xdr:rowOff>38100</xdr:rowOff>
    </xdr:from>
    <xdr:to>
      <xdr:col>9</xdr:col>
      <xdr:colOff>1362075</xdr:colOff>
      <xdr:row>4</xdr:row>
      <xdr:rowOff>161925</xdr:rowOff>
    </xdr:to>
    <xdr:sp macro="" textlink="">
      <xdr:nvSpPr>
        <xdr:cNvPr id="2" name="テキスト ボックス 1">
          <a:extLst>
            <a:ext uri="{FF2B5EF4-FFF2-40B4-BE49-F238E27FC236}">
              <a16:creationId xmlns:a16="http://schemas.microsoft.com/office/drawing/2014/main" id="{00000000-0008-0000-1D00-000002000000}"/>
            </a:ext>
          </a:extLst>
        </xdr:cNvPr>
        <xdr:cNvSpPr txBox="1"/>
      </xdr:nvSpPr>
      <xdr:spPr>
        <a:xfrm>
          <a:off x="1152525" y="581025"/>
          <a:ext cx="6238875" cy="35242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この目次から作成する書類の番号または名称をクリックすると、該当のシートに移動します</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11</xdr:col>
      <xdr:colOff>457200</xdr:colOff>
      <xdr:row>21</xdr:row>
      <xdr:rowOff>95250</xdr:rowOff>
    </xdr:from>
    <xdr:to>
      <xdr:col>14</xdr:col>
      <xdr:colOff>28574</xdr:colOff>
      <xdr:row>24</xdr:row>
      <xdr:rowOff>95250</xdr:rowOff>
    </xdr:to>
    <xdr:sp macro="" textlink="">
      <xdr:nvSpPr>
        <xdr:cNvPr id="2" name="右矢印 1">
          <a:extLst>
            <a:ext uri="{FF2B5EF4-FFF2-40B4-BE49-F238E27FC236}">
              <a16:creationId xmlns:a16="http://schemas.microsoft.com/office/drawing/2014/main" id="{00000000-0008-0000-1E00-000002000000}"/>
            </a:ext>
          </a:extLst>
        </xdr:cNvPr>
        <xdr:cNvSpPr/>
      </xdr:nvSpPr>
      <xdr:spPr>
        <a:xfrm>
          <a:off x="8601075" y="6248400"/>
          <a:ext cx="1762124" cy="857250"/>
        </a:xfrm>
        <a:prstGeom prst="rightArrow">
          <a:avLst>
            <a:gd name="adj1" fmla="val 70000"/>
            <a:gd name="adj2" fmla="val 50000"/>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18000" rtlCol="0" anchor="ctr"/>
        <a:lstStyle/>
        <a:p>
          <a:pPr algn="l">
            <a:lnSpc>
              <a:spcPts val="1100"/>
            </a:lnSpc>
          </a:pPr>
          <a:r>
            <a:rPr kumimoji="1" lang="ja-JP" altLang="en-US" sz="1100"/>
            <a:t>事業終了年度の翌年度から３年間（８月）。ここから</a:t>
          </a:r>
        </a:p>
      </xdr:txBody>
    </xdr:sp>
    <xdr:clientData fPrintsWithSheet="0"/>
  </xdr:twoCellAnchor>
  <xdr:twoCellAnchor>
    <xdr:from>
      <xdr:col>12</xdr:col>
      <xdr:colOff>228600</xdr:colOff>
      <xdr:row>8</xdr:row>
      <xdr:rowOff>57150</xdr:rowOff>
    </xdr:from>
    <xdr:to>
      <xdr:col>13</xdr:col>
      <xdr:colOff>581025</xdr:colOff>
      <xdr:row>8</xdr:row>
      <xdr:rowOff>323850</xdr:rowOff>
    </xdr:to>
    <xdr:sp macro="" textlink="">
      <xdr:nvSpPr>
        <xdr:cNvPr id="3" name="テキスト ボックス 2">
          <a:extLst>
            <a:ext uri="{FF2B5EF4-FFF2-40B4-BE49-F238E27FC236}">
              <a16:creationId xmlns:a16="http://schemas.microsoft.com/office/drawing/2014/main" id="{00000000-0008-0000-1E00-000003000000}"/>
            </a:ext>
          </a:extLst>
        </xdr:cNvPr>
        <xdr:cNvSpPr txBox="1"/>
      </xdr:nvSpPr>
      <xdr:spPr>
        <a:xfrm>
          <a:off x="9124950" y="2419350"/>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6</xdr:col>
      <xdr:colOff>1095375</xdr:colOff>
      <xdr:row>8</xdr:row>
      <xdr:rowOff>95250</xdr:rowOff>
    </xdr:from>
    <xdr:to>
      <xdr:col>9</xdr:col>
      <xdr:colOff>428624</xdr:colOff>
      <xdr:row>12</xdr:row>
      <xdr:rowOff>76200</xdr:rowOff>
    </xdr:to>
    <xdr:sp macro="" textlink="">
      <xdr:nvSpPr>
        <xdr:cNvPr id="2" name="右矢印 1">
          <a:extLst>
            <a:ext uri="{FF2B5EF4-FFF2-40B4-BE49-F238E27FC236}">
              <a16:creationId xmlns:a16="http://schemas.microsoft.com/office/drawing/2014/main" id="{00000000-0008-0000-2200-000002000000}"/>
            </a:ext>
          </a:extLst>
        </xdr:cNvPr>
        <xdr:cNvSpPr/>
      </xdr:nvSpPr>
      <xdr:spPr>
        <a:xfrm flipH="1">
          <a:off x="9991725" y="5981700"/>
          <a:ext cx="1762124" cy="857250"/>
        </a:xfrm>
        <a:prstGeom prst="rightArrow">
          <a:avLst>
            <a:gd name="adj1" fmla="val 70000"/>
            <a:gd name="adj2" fmla="val 50000"/>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18000" rtlCol="0" anchor="ctr"/>
        <a:lstStyle/>
        <a:p>
          <a:pPr algn="l">
            <a:lnSpc>
              <a:spcPts val="1100"/>
            </a:lnSpc>
          </a:pPr>
          <a:r>
            <a:rPr kumimoji="1" lang="ja-JP" altLang="ja-JP" sz="1100">
              <a:solidFill>
                <a:schemeClr val="lt1"/>
              </a:solidFill>
              <a:effectLst/>
              <a:latin typeface="+mn-lt"/>
              <a:ea typeface="+mn-ea"/>
              <a:cs typeface="+mn-cs"/>
            </a:rPr>
            <a:t>事業終了年度の翌年度から３年間（８月）</a:t>
          </a:r>
          <a:r>
            <a:rPr kumimoji="1" lang="ja-JP" altLang="en-US" sz="1100"/>
            <a:t>。ここまで</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xdr:col>
      <xdr:colOff>209550</xdr:colOff>
      <xdr:row>2</xdr:row>
      <xdr:rowOff>0</xdr:rowOff>
    </xdr:from>
    <xdr:to>
      <xdr:col>7</xdr:col>
      <xdr:colOff>800100</xdr:colOff>
      <xdr:row>3</xdr:row>
      <xdr:rowOff>161925</xdr:rowOff>
    </xdr:to>
    <xdr:sp macro="" textlink="">
      <xdr:nvSpPr>
        <xdr:cNvPr id="2" name="角丸四角形 1">
          <a:extLst>
            <a:ext uri="{FF2B5EF4-FFF2-40B4-BE49-F238E27FC236}">
              <a16:creationId xmlns:a16="http://schemas.microsoft.com/office/drawing/2014/main" id="{00000000-0008-0000-2300-000002000000}"/>
            </a:ext>
          </a:extLst>
        </xdr:cNvPr>
        <xdr:cNvSpPr/>
      </xdr:nvSpPr>
      <xdr:spPr>
        <a:xfrm>
          <a:off x="333375" y="428625"/>
          <a:ext cx="4495800" cy="40957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事業終了年度の翌々年度５月までにご提出ください。</a:t>
          </a:r>
        </a:p>
      </xdr:txBody>
    </xdr:sp>
    <xdr:clientData fPrintsWithSheet="0"/>
  </xdr:twoCellAnchor>
  <xdr:twoCellAnchor>
    <xdr:from>
      <xdr:col>12</xdr:col>
      <xdr:colOff>276225</xdr:colOff>
      <xdr:row>8</xdr:row>
      <xdr:rowOff>57150</xdr:rowOff>
    </xdr:from>
    <xdr:to>
      <xdr:col>13</xdr:col>
      <xdr:colOff>581025</xdr:colOff>
      <xdr:row>8</xdr:row>
      <xdr:rowOff>323850</xdr:rowOff>
    </xdr:to>
    <xdr:sp macro="" textlink="">
      <xdr:nvSpPr>
        <xdr:cNvPr id="3" name="テキスト ボックス 2">
          <a:extLst>
            <a:ext uri="{FF2B5EF4-FFF2-40B4-BE49-F238E27FC236}">
              <a16:creationId xmlns:a16="http://schemas.microsoft.com/office/drawing/2014/main" id="{00000000-0008-0000-2300-000003000000}"/>
            </a:ext>
          </a:extLst>
        </xdr:cNvPr>
        <xdr:cNvSpPr txBox="1"/>
      </xdr:nvSpPr>
      <xdr:spPr>
        <a:xfrm>
          <a:off x="9467850" y="2505075"/>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3</xdr:row>
      <xdr:rowOff>38100</xdr:rowOff>
    </xdr:from>
    <xdr:to>
      <xdr:col>9</xdr:col>
      <xdr:colOff>1362075</xdr:colOff>
      <xdr:row>4</xdr:row>
      <xdr:rowOff>161925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09725" y="581025"/>
          <a:ext cx="5953125" cy="35242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この目次から作成する書類の番号または名称をクリックすると、該当のシートに移動します</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12</xdr:col>
      <xdr:colOff>85725</xdr:colOff>
      <xdr:row>6</xdr:row>
      <xdr:rowOff>66675</xdr:rowOff>
    </xdr:from>
    <xdr:to>
      <xdr:col>13</xdr:col>
      <xdr:colOff>390525</xdr:colOff>
      <xdr:row>6</xdr:row>
      <xdr:rowOff>333375</xdr:rowOff>
    </xdr:to>
    <xdr:sp macro="" textlink="">
      <xdr:nvSpPr>
        <xdr:cNvPr id="2" name="テキスト ボックス 1">
          <a:extLst>
            <a:ext uri="{FF2B5EF4-FFF2-40B4-BE49-F238E27FC236}">
              <a16:creationId xmlns:a16="http://schemas.microsoft.com/office/drawing/2014/main" id="{00000000-0008-0000-2400-000002000000}"/>
            </a:ext>
          </a:extLst>
        </xdr:cNvPr>
        <xdr:cNvSpPr txBox="1"/>
      </xdr:nvSpPr>
      <xdr:spPr>
        <a:xfrm>
          <a:off x="9277350" y="1981200"/>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619126</xdr:colOff>
      <xdr:row>20</xdr:row>
      <xdr:rowOff>266701</xdr:rowOff>
    </xdr:from>
    <xdr:to>
      <xdr:col>14</xdr:col>
      <xdr:colOff>38100</xdr:colOff>
      <xdr:row>23</xdr:row>
      <xdr:rowOff>266701</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8658226" y="6134101"/>
          <a:ext cx="1609724" cy="857250"/>
        </a:xfrm>
        <a:prstGeom prst="rightArrow">
          <a:avLst>
            <a:gd name="adj1" fmla="val 70000"/>
            <a:gd name="adj2" fmla="val 50000"/>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18000" rtlCol="0" anchor="ctr"/>
        <a:lstStyle/>
        <a:p>
          <a:pPr algn="l"/>
          <a:r>
            <a:rPr kumimoji="1" lang="ja-JP" altLang="en-US" sz="1100"/>
            <a:t>補助金申請時作成ここから</a:t>
          </a:r>
        </a:p>
      </xdr:txBody>
    </xdr:sp>
    <xdr:clientData fPrintsWithSheet="0"/>
  </xdr:twoCellAnchor>
  <xdr:twoCellAnchor>
    <xdr:from>
      <xdr:col>12</xdr:col>
      <xdr:colOff>276225</xdr:colOff>
      <xdr:row>8</xdr:row>
      <xdr:rowOff>47625</xdr:rowOff>
    </xdr:from>
    <xdr:to>
      <xdr:col>13</xdr:col>
      <xdr:colOff>628650</xdr:colOff>
      <xdr:row>8</xdr:row>
      <xdr:rowOff>314325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067800" y="2124075"/>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171450</xdr:colOff>
      <xdr:row>0</xdr:row>
      <xdr:rowOff>76199</xdr:rowOff>
    </xdr:from>
    <xdr:to>
      <xdr:col>14</xdr:col>
      <xdr:colOff>504825</xdr:colOff>
      <xdr:row>1</xdr:row>
      <xdr:rowOff>209550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152650" y="76199"/>
          <a:ext cx="6524625" cy="24765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（注）事業毎の担当者の氏名及び役割や、委託する場合の委託先との関係を図表等で記載してください。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6</xdr:col>
      <xdr:colOff>314325</xdr:colOff>
      <xdr:row>0</xdr:row>
      <xdr:rowOff>38100</xdr:rowOff>
    </xdr:from>
    <xdr:to>
      <xdr:col>12</xdr:col>
      <xdr:colOff>38100</xdr:colOff>
      <xdr:row>1</xdr:row>
      <xdr:rowOff>180976</xdr:rowOff>
    </xdr:to>
    <xdr:sp macro="" textlink="">
      <xdr:nvSpPr>
        <xdr:cNvPr id="2" name="テキスト ボックス 1">
          <a:extLst>
            <a:ext uri="{FF2B5EF4-FFF2-40B4-BE49-F238E27FC236}">
              <a16:creationId xmlns:a16="http://schemas.microsoft.com/office/drawing/2014/main" id="{00000000-0008-0000-0500-000003000000}"/>
            </a:ext>
          </a:extLst>
        </xdr:cNvPr>
        <xdr:cNvSpPr txBox="1"/>
      </xdr:nvSpPr>
      <xdr:spPr>
        <a:xfrm>
          <a:off x="5829300" y="38100"/>
          <a:ext cx="5162550" cy="24765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チェック欄は輸出拡大実行戦略に掲げられているものであればチェック（✔）</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xdr:col>
      <xdr:colOff>704850</xdr:colOff>
      <xdr:row>1</xdr:row>
      <xdr:rowOff>95250</xdr:rowOff>
    </xdr:from>
    <xdr:to>
      <xdr:col>7</xdr:col>
      <xdr:colOff>552450</xdr:colOff>
      <xdr:row>3</xdr:row>
      <xdr:rowOff>9525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581150" y="95250"/>
          <a:ext cx="2857500" cy="276225"/>
        </a:xfrm>
        <a:prstGeom prst="rect">
          <a:avLst/>
        </a:prstGeom>
        <a:solidFill>
          <a:schemeClr val="accent4">
            <a:lumMod val="40000"/>
            <a:lumOff val="60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申請の際は提出必須です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6</xdr:col>
      <xdr:colOff>1962148</xdr:colOff>
      <xdr:row>23</xdr:row>
      <xdr:rowOff>247650</xdr:rowOff>
    </xdr:from>
    <xdr:to>
      <xdr:col>9</xdr:col>
      <xdr:colOff>657223</xdr:colOff>
      <xdr:row>27</xdr:row>
      <xdr:rowOff>171450</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flipH="1">
          <a:off x="8524873" y="7134225"/>
          <a:ext cx="1533525" cy="847725"/>
        </a:xfrm>
        <a:prstGeom prst="rightArrow">
          <a:avLst>
            <a:gd name="adj1" fmla="val 62698"/>
            <a:gd name="adj2" fmla="val 39683"/>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18000" rtlCol="0" anchor="ctr"/>
        <a:lstStyle/>
        <a:p>
          <a:pPr algn="l"/>
          <a:r>
            <a:rPr kumimoji="1" lang="ja-JP" altLang="en-US" sz="1100"/>
            <a:t>申請書類ここまで</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685800</xdr:colOff>
      <xdr:row>7</xdr:row>
      <xdr:rowOff>38100</xdr:rowOff>
    </xdr:from>
    <xdr:to>
      <xdr:col>11</xdr:col>
      <xdr:colOff>809625</xdr:colOff>
      <xdr:row>7</xdr:row>
      <xdr:rowOff>304800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9858375" y="2124075"/>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942975</xdr:colOff>
      <xdr:row>7</xdr:row>
      <xdr:rowOff>28575</xdr:rowOff>
    </xdr:from>
    <xdr:to>
      <xdr:col>9</xdr:col>
      <xdr:colOff>381000</xdr:colOff>
      <xdr:row>7</xdr:row>
      <xdr:rowOff>295275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9877425" y="2114550"/>
          <a:ext cx="1104900" cy="266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押印不要です。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4"/>
  <sheetViews>
    <sheetView tabSelected="1" zoomScale="98" zoomScaleNormal="98" workbookViewId="0"/>
  </sheetViews>
  <sheetFormatPr defaultRowHeight="15.75"/>
  <cols>
    <col min="1" max="16384" width="9" style="14"/>
  </cols>
  <sheetData>
    <row r="2" spans="1:18" ht="36" thickBot="1">
      <c r="A2" s="135" t="s">
        <v>0</v>
      </c>
      <c r="H2" s="136" t="s">
        <v>1</v>
      </c>
    </row>
    <row r="3" spans="1:18" ht="16.5" thickTop="1">
      <c r="A3" s="137"/>
      <c r="N3" s="165" t="s">
        <v>2</v>
      </c>
      <c r="O3" s="166"/>
      <c r="P3" s="166"/>
      <c r="Q3" s="166"/>
      <c r="R3" s="167"/>
    </row>
    <row r="4" spans="1:18" ht="16.5" thickBot="1">
      <c r="N4" s="168"/>
      <c r="O4" s="169"/>
      <c r="P4" s="169"/>
      <c r="Q4" s="169"/>
      <c r="R4" s="170"/>
    </row>
    <row r="5" spans="1:18" ht="16.5" thickTop="1"/>
    <row r="12" spans="1:18">
      <c r="I12" s="138"/>
    </row>
    <row r="13" spans="1:18">
      <c r="I13" s="138"/>
    </row>
    <row r="34" spans="2:5" ht="18.75">
      <c r="B34" s="155" t="s">
        <v>3</v>
      </c>
      <c r="C34" s="155"/>
      <c r="D34" s="155"/>
      <c r="E34" s="155"/>
    </row>
  </sheetData>
  <mergeCells count="1">
    <mergeCell ref="N3:R4"/>
  </mergeCells>
  <phoneticPr fontId="1"/>
  <hyperlinks>
    <hyperlink ref="B34:E34" location="様式⑤!A1" display="★遂行状況報告書兼概算払い請求書　様式⑤"/>
  </hyperlinks>
  <pageMargins left="0.7" right="0.22" top="0.75" bottom="0.42" header="0.3" footer="0.3"/>
  <pageSetup paperSize="9" scale="77"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N58"/>
  <sheetViews>
    <sheetView view="pageBreakPreview" zoomScaleNormal="100" zoomScaleSheetLayoutView="100" workbookViewId="0"/>
  </sheetViews>
  <sheetFormatPr defaultRowHeight="14.25"/>
  <cols>
    <col min="1" max="1" width="1.625" style="203" customWidth="1"/>
    <col min="2" max="2" width="6.875" style="203" customWidth="1"/>
    <col min="3" max="3" width="16.125" style="203" customWidth="1"/>
    <col min="4" max="4" width="21.375" style="203" customWidth="1"/>
    <col min="5" max="8" width="17.75" style="203" customWidth="1"/>
    <col min="9" max="9" width="21.5" style="203" customWidth="1"/>
    <col min="10" max="10" width="10.125" style="203" customWidth="1"/>
    <col min="11" max="11" width="9" style="203"/>
    <col min="12" max="12" width="1.625" style="203" customWidth="1"/>
    <col min="13" max="16384" width="9" style="203"/>
  </cols>
  <sheetData>
    <row r="1" spans="2:14" ht="9" customHeight="1"/>
    <row r="2" spans="2:14" s="531" customFormat="1" ht="18.75" customHeight="1" thickBot="1">
      <c r="B2" s="390" t="s">
        <v>156</v>
      </c>
      <c r="C2" s="529"/>
      <c r="D2" s="530"/>
      <c r="E2" s="529"/>
      <c r="F2" s="529"/>
      <c r="G2" s="529"/>
      <c r="J2" s="532" t="s">
        <v>157</v>
      </c>
      <c r="K2" s="532"/>
    </row>
    <row r="3" spans="2:14" ht="22.5" customHeight="1">
      <c r="B3" s="533" t="s">
        <v>158</v>
      </c>
      <c r="C3" s="534"/>
      <c r="D3" s="535"/>
      <c r="E3" s="394" t="s">
        <v>159</v>
      </c>
      <c r="F3" s="535" t="s">
        <v>160</v>
      </c>
      <c r="G3" s="535"/>
      <c r="H3" s="535"/>
      <c r="I3" s="536" t="s">
        <v>161</v>
      </c>
      <c r="J3" s="535" t="s">
        <v>162</v>
      </c>
      <c r="K3" s="537"/>
    </row>
    <row r="4" spans="2:14" ht="22.5" customHeight="1" thickBot="1">
      <c r="B4" s="538"/>
      <c r="C4" s="539"/>
      <c r="D4" s="540"/>
      <c r="E4" s="541"/>
      <c r="F4" s="542" t="s">
        <v>163</v>
      </c>
      <c r="G4" s="543" t="s">
        <v>164</v>
      </c>
      <c r="H4" s="542" t="s">
        <v>165</v>
      </c>
      <c r="I4" s="544"/>
      <c r="J4" s="540"/>
      <c r="K4" s="545"/>
    </row>
    <row r="5" spans="2:14" ht="31.5" customHeight="1" thickBot="1">
      <c r="B5" s="546" t="s">
        <v>166</v>
      </c>
      <c r="C5" s="547"/>
      <c r="D5" s="547"/>
      <c r="E5" s="606">
        <f>SUM(E6,E14,E22,E30,E38)</f>
        <v>0</v>
      </c>
      <c r="F5" s="606">
        <f>SUM(F6,F14,F22,F30,F38)</f>
        <v>0</v>
      </c>
      <c r="G5" s="606">
        <f t="shared" ref="G5:H5" si="0">SUM(G6,G14,G22,G30,G38)</f>
        <v>0</v>
      </c>
      <c r="H5" s="606">
        <f t="shared" si="0"/>
        <v>0</v>
      </c>
      <c r="I5" s="548"/>
      <c r="J5" s="549"/>
      <c r="K5" s="550"/>
      <c r="L5" s="551"/>
      <c r="M5" s="551"/>
      <c r="N5" s="391"/>
    </row>
    <row r="6" spans="2:14" ht="28.5" customHeight="1" thickTop="1">
      <c r="B6" s="608">
        <f>IF('①6.成果目標(Ｋ)'!B7="","",'①6.成果目標(Ｋ)'!B7)</f>
        <v>1</v>
      </c>
      <c r="C6" s="609" t="str">
        <f>IF(B6="","",'①6.成果目標(Ｋ)'!C7)</f>
        <v>事業統括本部</v>
      </c>
      <c r="D6" s="610"/>
      <c r="E6" s="607">
        <f>SUM(E7:E13)</f>
        <v>0</v>
      </c>
      <c r="F6" s="607">
        <f>SUM(F7:F13)</f>
        <v>0</v>
      </c>
      <c r="G6" s="607">
        <f>SUM(G7:G13)</f>
        <v>0</v>
      </c>
      <c r="H6" s="607">
        <f>SUM(H7:H13)</f>
        <v>0</v>
      </c>
      <c r="I6" s="552"/>
      <c r="J6" s="553"/>
      <c r="K6" s="554"/>
      <c r="L6" s="555"/>
      <c r="M6" s="551"/>
      <c r="N6" s="391"/>
    </row>
    <row r="7" spans="2:14" ht="21.75" customHeight="1">
      <c r="B7" s="556"/>
      <c r="C7" s="557" t="s">
        <v>167</v>
      </c>
      <c r="D7" s="558"/>
      <c r="E7" s="620">
        <f>SUM(F7:H7)</f>
        <v>0</v>
      </c>
      <c r="F7" s="559"/>
      <c r="G7" s="559"/>
      <c r="H7" s="559"/>
      <c r="I7" s="560"/>
      <c r="J7" s="561"/>
      <c r="K7" s="562"/>
      <c r="L7" s="555"/>
      <c r="M7" s="551"/>
      <c r="N7" s="391"/>
    </row>
    <row r="8" spans="2:14" ht="21.75" customHeight="1">
      <c r="B8" s="563"/>
      <c r="C8" s="564" t="s">
        <v>168</v>
      </c>
      <c r="D8" s="565"/>
      <c r="E8" s="621">
        <f t="shared" ref="E8:E13" si="1">SUM(F8:H8)</f>
        <v>0</v>
      </c>
      <c r="F8" s="566"/>
      <c r="G8" s="566"/>
      <c r="H8" s="566"/>
      <c r="I8" s="567"/>
      <c r="J8" s="568"/>
      <c r="K8" s="569"/>
      <c r="L8" s="570"/>
      <c r="M8" s="571"/>
      <c r="N8" s="391"/>
    </row>
    <row r="9" spans="2:14" ht="21.75" customHeight="1">
      <c r="B9" s="563"/>
      <c r="C9" s="564" t="s">
        <v>169</v>
      </c>
      <c r="D9" s="565"/>
      <c r="E9" s="621">
        <f t="shared" si="1"/>
        <v>0</v>
      </c>
      <c r="F9" s="566"/>
      <c r="G9" s="566"/>
      <c r="H9" s="566"/>
      <c r="I9" s="567"/>
      <c r="J9" s="568"/>
      <c r="K9" s="569"/>
      <c r="L9" s="570"/>
      <c r="M9" s="571"/>
      <c r="N9" s="391"/>
    </row>
    <row r="10" spans="2:14" ht="21.75" customHeight="1">
      <c r="B10" s="563"/>
      <c r="C10" s="572" t="s">
        <v>170</v>
      </c>
      <c r="D10" s="565"/>
      <c r="E10" s="621">
        <f t="shared" si="1"/>
        <v>0</v>
      </c>
      <c r="F10" s="566"/>
      <c r="G10" s="566"/>
      <c r="H10" s="566"/>
      <c r="I10" s="567"/>
      <c r="J10" s="568"/>
      <c r="K10" s="569"/>
      <c r="L10" s="570"/>
      <c r="M10" s="571"/>
      <c r="N10" s="391"/>
    </row>
    <row r="11" spans="2:14" ht="21.75" customHeight="1">
      <c r="B11" s="563"/>
      <c r="C11" s="573" t="s">
        <v>171</v>
      </c>
      <c r="D11" s="574"/>
      <c r="E11" s="621">
        <f t="shared" si="1"/>
        <v>0</v>
      </c>
      <c r="F11" s="566"/>
      <c r="G11" s="566"/>
      <c r="H11" s="566"/>
      <c r="I11" s="567"/>
      <c r="J11" s="568"/>
      <c r="K11" s="569"/>
      <c r="L11" s="555"/>
      <c r="M11" s="551"/>
      <c r="N11" s="391"/>
    </row>
    <row r="12" spans="2:14" ht="21.75" customHeight="1">
      <c r="B12" s="563"/>
      <c r="C12" s="564" t="s">
        <v>172</v>
      </c>
      <c r="D12" s="565"/>
      <c r="E12" s="621">
        <f t="shared" si="1"/>
        <v>0</v>
      </c>
      <c r="F12" s="575"/>
      <c r="G12" s="575"/>
      <c r="H12" s="575"/>
      <c r="I12" s="567"/>
      <c r="J12" s="576"/>
      <c r="K12" s="577"/>
      <c r="L12" s="555"/>
      <c r="M12" s="551"/>
      <c r="N12" s="391"/>
    </row>
    <row r="13" spans="2:14" ht="21.75" customHeight="1" thickBot="1">
      <c r="B13" s="578"/>
      <c r="C13" s="579" t="s">
        <v>173</v>
      </c>
      <c r="D13" s="580"/>
      <c r="E13" s="622">
        <f t="shared" si="1"/>
        <v>0</v>
      </c>
      <c r="F13" s="581"/>
      <c r="G13" s="581"/>
      <c r="H13" s="581"/>
      <c r="I13" s="582"/>
      <c r="J13" s="583"/>
      <c r="K13" s="584"/>
      <c r="L13" s="555"/>
      <c r="M13" s="551"/>
      <c r="N13" s="391"/>
    </row>
    <row r="14" spans="2:14" ht="28.5" customHeight="1">
      <c r="B14" s="611" t="str">
        <f>IF('①6.成果目標(Ｋ)'!B9="","",'①6.成果目標(Ｋ)'!B9)</f>
        <v/>
      </c>
      <c r="C14" s="612" t="str">
        <f>IF(B14="","",'①6.成果目標(Ｋ)'!C9)</f>
        <v/>
      </c>
      <c r="D14" s="613"/>
      <c r="E14" s="614">
        <f>SUM(E15:E21)</f>
        <v>0</v>
      </c>
      <c r="F14" s="614">
        <f>SUM(F15:F21)</f>
        <v>0</v>
      </c>
      <c r="G14" s="614">
        <f>SUM(G15:G21)</f>
        <v>0</v>
      </c>
      <c r="H14" s="614">
        <f>SUM(H15:H21)</f>
        <v>0</v>
      </c>
      <c r="I14" s="585"/>
      <c r="J14" s="586"/>
      <c r="K14" s="587"/>
      <c r="L14" s="555"/>
      <c r="M14" s="551"/>
      <c r="N14" s="391"/>
    </row>
    <row r="15" spans="2:14" ht="21.75" customHeight="1">
      <c r="B15" s="556"/>
      <c r="C15" s="557" t="s">
        <v>167</v>
      </c>
      <c r="D15" s="558"/>
      <c r="E15" s="620">
        <f>SUM(F15:H15)</f>
        <v>0</v>
      </c>
      <c r="F15" s="559"/>
      <c r="G15" s="559"/>
      <c r="H15" s="559"/>
      <c r="I15" s="588"/>
      <c r="J15" s="561"/>
      <c r="K15" s="562"/>
      <c r="L15" s="570"/>
      <c r="M15" s="571"/>
      <c r="N15" s="391"/>
    </row>
    <row r="16" spans="2:14" ht="21.75" customHeight="1">
      <c r="B16" s="563"/>
      <c r="C16" s="564" t="s">
        <v>168</v>
      </c>
      <c r="D16" s="565"/>
      <c r="E16" s="621">
        <f t="shared" ref="E16:E21" si="2">SUM(F16:H16)</f>
        <v>0</v>
      </c>
      <c r="F16" s="566"/>
      <c r="G16" s="566"/>
      <c r="H16" s="566"/>
      <c r="I16" s="567"/>
      <c r="J16" s="568"/>
      <c r="K16" s="569"/>
      <c r="L16" s="555"/>
      <c r="M16" s="551"/>
      <c r="N16" s="391"/>
    </row>
    <row r="17" spans="2:14" ht="21.75" customHeight="1">
      <c r="B17" s="563"/>
      <c r="C17" s="564" t="s">
        <v>169</v>
      </c>
      <c r="D17" s="565"/>
      <c r="E17" s="621">
        <f t="shared" si="2"/>
        <v>0</v>
      </c>
      <c r="F17" s="566"/>
      <c r="G17" s="566"/>
      <c r="H17" s="566"/>
      <c r="I17" s="567"/>
      <c r="J17" s="568"/>
      <c r="K17" s="569"/>
      <c r="L17" s="555"/>
      <c r="M17" s="551"/>
      <c r="N17" s="391"/>
    </row>
    <row r="18" spans="2:14" ht="21.75" customHeight="1">
      <c r="B18" s="563"/>
      <c r="C18" s="572" t="s">
        <v>170</v>
      </c>
      <c r="D18" s="565"/>
      <c r="E18" s="621">
        <f t="shared" si="2"/>
        <v>0</v>
      </c>
      <c r="F18" s="566"/>
      <c r="G18" s="566"/>
      <c r="H18" s="566"/>
      <c r="I18" s="567"/>
      <c r="J18" s="568"/>
      <c r="K18" s="569"/>
      <c r="L18" s="555"/>
      <c r="M18" s="551"/>
      <c r="N18" s="391"/>
    </row>
    <row r="19" spans="2:14" ht="21.75" customHeight="1">
      <c r="B19" s="563"/>
      <c r="C19" s="573" t="s">
        <v>171</v>
      </c>
      <c r="D19" s="565"/>
      <c r="E19" s="621">
        <f t="shared" si="2"/>
        <v>0</v>
      </c>
      <c r="F19" s="566"/>
      <c r="G19" s="566"/>
      <c r="H19" s="566"/>
      <c r="I19" s="567"/>
      <c r="J19" s="568"/>
      <c r="K19" s="569"/>
      <c r="L19" s="570"/>
      <c r="M19" s="571"/>
      <c r="N19" s="391"/>
    </row>
    <row r="20" spans="2:14" ht="21.75" customHeight="1">
      <c r="B20" s="563"/>
      <c r="C20" s="564" t="s">
        <v>172</v>
      </c>
      <c r="D20" s="565"/>
      <c r="E20" s="621">
        <f t="shared" si="2"/>
        <v>0</v>
      </c>
      <c r="F20" s="575"/>
      <c r="G20" s="575"/>
      <c r="H20" s="575"/>
      <c r="I20" s="567"/>
      <c r="J20" s="568"/>
      <c r="K20" s="569"/>
      <c r="L20" s="570"/>
      <c r="M20" s="571"/>
      <c r="N20" s="391"/>
    </row>
    <row r="21" spans="2:14" ht="21.75" customHeight="1" thickBot="1">
      <c r="B21" s="578"/>
      <c r="C21" s="579" t="s">
        <v>173</v>
      </c>
      <c r="D21" s="580"/>
      <c r="E21" s="622">
        <f t="shared" si="2"/>
        <v>0</v>
      </c>
      <c r="F21" s="581"/>
      <c r="G21" s="581"/>
      <c r="H21" s="581"/>
      <c r="I21" s="582"/>
      <c r="J21" s="583"/>
      <c r="K21" s="584"/>
      <c r="L21" s="570"/>
      <c r="M21" s="571"/>
      <c r="N21" s="391"/>
    </row>
    <row r="22" spans="2:14" ht="28.5" customHeight="1">
      <c r="B22" s="615" t="str">
        <f>IF('①6.成果目標(Ｋ)'!B11="","",'①6.成果目標(Ｋ)'!B11)</f>
        <v/>
      </c>
      <c r="C22" s="616" t="str">
        <f>IF(B22="","",'①6.成果目標(Ｋ)'!C11)</f>
        <v/>
      </c>
      <c r="D22" s="617"/>
      <c r="E22" s="618">
        <f>SUM(E23:E29)</f>
        <v>0</v>
      </c>
      <c r="F22" s="618">
        <f>SUM(F23:F29)</f>
        <v>0</v>
      </c>
      <c r="G22" s="618">
        <f>SUM(G23:G29)</f>
        <v>0</v>
      </c>
      <c r="H22" s="618">
        <f>SUM(H23:H29)</f>
        <v>0</v>
      </c>
      <c r="I22" s="592"/>
      <c r="J22" s="593"/>
      <c r="K22" s="594"/>
      <c r="L22" s="555"/>
      <c r="M22" s="551"/>
      <c r="N22" s="391"/>
    </row>
    <row r="23" spans="2:14" ht="21.75" customHeight="1">
      <c r="B23" s="556"/>
      <c r="C23" s="557" t="s">
        <v>167</v>
      </c>
      <c r="D23" s="558"/>
      <c r="E23" s="620">
        <f>SUM(F23:H23)</f>
        <v>0</v>
      </c>
      <c r="F23" s="559"/>
      <c r="G23" s="559"/>
      <c r="H23" s="559"/>
      <c r="I23" s="588"/>
      <c r="J23" s="561"/>
      <c r="K23" s="562"/>
      <c r="L23" s="570"/>
      <c r="M23" s="571"/>
      <c r="N23" s="391"/>
    </row>
    <row r="24" spans="2:14" ht="21.75" customHeight="1">
      <c r="B24" s="563"/>
      <c r="C24" s="564" t="s">
        <v>168</v>
      </c>
      <c r="D24" s="565"/>
      <c r="E24" s="621">
        <f t="shared" ref="E24:E29" si="3">SUM(F24:H24)</f>
        <v>0</v>
      </c>
      <c r="F24" s="566"/>
      <c r="G24" s="566"/>
      <c r="H24" s="566"/>
      <c r="I24" s="567"/>
      <c r="J24" s="568"/>
      <c r="K24" s="569"/>
      <c r="L24" s="555"/>
      <c r="M24" s="551"/>
      <c r="N24" s="391"/>
    </row>
    <row r="25" spans="2:14" ht="21.75" customHeight="1">
      <c r="B25" s="563"/>
      <c r="C25" s="564" t="s">
        <v>169</v>
      </c>
      <c r="D25" s="565"/>
      <c r="E25" s="621">
        <f t="shared" si="3"/>
        <v>0</v>
      </c>
      <c r="F25" s="566"/>
      <c r="G25" s="566"/>
      <c r="H25" s="566"/>
      <c r="I25" s="567"/>
      <c r="J25" s="568"/>
      <c r="K25" s="569"/>
      <c r="L25" s="555"/>
      <c r="M25" s="551"/>
      <c r="N25" s="391"/>
    </row>
    <row r="26" spans="2:14" ht="21.75" customHeight="1">
      <c r="B26" s="563"/>
      <c r="C26" s="572" t="s">
        <v>170</v>
      </c>
      <c r="D26" s="565"/>
      <c r="E26" s="621">
        <f t="shared" si="3"/>
        <v>0</v>
      </c>
      <c r="F26" s="566"/>
      <c r="G26" s="566"/>
      <c r="H26" s="566"/>
      <c r="I26" s="567"/>
      <c r="J26" s="568"/>
      <c r="K26" s="569"/>
      <c r="L26" s="555"/>
      <c r="M26" s="551"/>
      <c r="N26" s="391"/>
    </row>
    <row r="27" spans="2:14" ht="21.75" customHeight="1">
      <c r="B27" s="563"/>
      <c r="C27" s="573" t="s">
        <v>171</v>
      </c>
      <c r="D27" s="565"/>
      <c r="E27" s="621">
        <f t="shared" si="3"/>
        <v>0</v>
      </c>
      <c r="F27" s="566"/>
      <c r="G27" s="566"/>
      <c r="H27" s="566"/>
      <c r="I27" s="567"/>
      <c r="J27" s="568"/>
      <c r="K27" s="569"/>
      <c r="L27" s="570"/>
      <c r="M27" s="571"/>
      <c r="N27" s="391"/>
    </row>
    <row r="28" spans="2:14" ht="21.75" customHeight="1">
      <c r="B28" s="563"/>
      <c r="C28" s="564" t="s">
        <v>172</v>
      </c>
      <c r="D28" s="565"/>
      <c r="E28" s="621">
        <f t="shared" si="3"/>
        <v>0</v>
      </c>
      <c r="F28" s="575"/>
      <c r="G28" s="575"/>
      <c r="H28" s="575"/>
      <c r="I28" s="567"/>
      <c r="J28" s="576"/>
      <c r="K28" s="577"/>
      <c r="L28" s="570"/>
      <c r="M28" s="571"/>
      <c r="N28" s="391"/>
    </row>
    <row r="29" spans="2:14" ht="21.75" customHeight="1" thickBot="1">
      <c r="B29" s="578"/>
      <c r="C29" s="579" t="s">
        <v>173</v>
      </c>
      <c r="D29" s="580"/>
      <c r="E29" s="622">
        <f t="shared" si="3"/>
        <v>0</v>
      </c>
      <c r="F29" s="581"/>
      <c r="G29" s="581"/>
      <c r="H29" s="581"/>
      <c r="I29" s="582"/>
      <c r="J29" s="583"/>
      <c r="K29" s="584"/>
      <c r="L29" s="570"/>
      <c r="M29" s="571"/>
      <c r="N29" s="391"/>
    </row>
    <row r="30" spans="2:14" ht="28.5" customHeight="1">
      <c r="B30" s="619" t="str">
        <f>IF('①6.成果目標(Ｋ)'!B13="","",'①6.成果目標(Ｋ)'!B13)</f>
        <v/>
      </c>
      <c r="C30" s="612" t="str">
        <f>IF(B30="","",'①6.成果目標(Ｋ)'!C13)</f>
        <v/>
      </c>
      <c r="D30" s="613"/>
      <c r="E30" s="614">
        <f>SUM(E31:E37)</f>
        <v>0</v>
      </c>
      <c r="F30" s="614">
        <f>SUM(F31:F37)</f>
        <v>0</v>
      </c>
      <c r="G30" s="614">
        <f>SUM(G31:G37)</f>
        <v>0</v>
      </c>
      <c r="H30" s="614">
        <f>SUM(H31:H37)</f>
        <v>0</v>
      </c>
      <c r="I30" s="595"/>
      <c r="J30" s="596"/>
      <c r="K30" s="597"/>
      <c r="L30" s="555"/>
      <c r="M30" s="551"/>
      <c r="N30" s="391"/>
    </row>
    <row r="31" spans="2:14" ht="21.75" customHeight="1">
      <c r="B31" s="556"/>
      <c r="C31" s="557" t="s">
        <v>167</v>
      </c>
      <c r="D31" s="558"/>
      <c r="E31" s="620">
        <f>SUM(F31:H31)</f>
        <v>0</v>
      </c>
      <c r="F31" s="559"/>
      <c r="G31" s="559"/>
      <c r="H31" s="559"/>
      <c r="I31" s="588"/>
      <c r="J31" s="561"/>
      <c r="K31" s="562"/>
      <c r="L31" s="570"/>
      <c r="M31" s="571"/>
      <c r="N31" s="391"/>
    </row>
    <row r="32" spans="2:14" ht="21.75" customHeight="1">
      <c r="B32" s="563"/>
      <c r="C32" s="564" t="s">
        <v>168</v>
      </c>
      <c r="D32" s="565"/>
      <c r="E32" s="621">
        <f t="shared" ref="E32:E37" si="4">SUM(F32:H32)</f>
        <v>0</v>
      </c>
      <c r="F32" s="566"/>
      <c r="G32" s="566"/>
      <c r="H32" s="566"/>
      <c r="I32" s="567"/>
      <c r="J32" s="568"/>
      <c r="K32" s="569"/>
      <c r="L32" s="555"/>
      <c r="M32" s="551"/>
      <c r="N32" s="391"/>
    </row>
    <row r="33" spans="2:14" ht="21.75" customHeight="1">
      <c r="B33" s="563"/>
      <c r="C33" s="564" t="s">
        <v>169</v>
      </c>
      <c r="D33" s="565"/>
      <c r="E33" s="621">
        <f t="shared" si="4"/>
        <v>0</v>
      </c>
      <c r="F33" s="566"/>
      <c r="G33" s="566"/>
      <c r="H33" s="566"/>
      <c r="I33" s="567"/>
      <c r="J33" s="568"/>
      <c r="K33" s="569"/>
      <c r="L33" s="555"/>
      <c r="M33" s="551"/>
      <c r="N33" s="391"/>
    </row>
    <row r="34" spans="2:14" ht="21.75" customHeight="1">
      <c r="B34" s="563"/>
      <c r="C34" s="572" t="s">
        <v>170</v>
      </c>
      <c r="D34" s="565"/>
      <c r="E34" s="621">
        <f t="shared" si="4"/>
        <v>0</v>
      </c>
      <c r="F34" s="566"/>
      <c r="G34" s="566"/>
      <c r="H34" s="566"/>
      <c r="I34" s="567"/>
      <c r="J34" s="568"/>
      <c r="K34" s="569"/>
      <c r="L34" s="555"/>
      <c r="M34" s="551"/>
      <c r="N34" s="391"/>
    </row>
    <row r="35" spans="2:14" ht="21.75" customHeight="1">
      <c r="B35" s="563"/>
      <c r="C35" s="573" t="s">
        <v>171</v>
      </c>
      <c r="D35" s="565"/>
      <c r="E35" s="621">
        <f t="shared" si="4"/>
        <v>0</v>
      </c>
      <c r="F35" s="566"/>
      <c r="G35" s="566"/>
      <c r="H35" s="566"/>
      <c r="I35" s="567"/>
      <c r="J35" s="568"/>
      <c r="K35" s="569"/>
      <c r="L35" s="570"/>
      <c r="M35" s="571"/>
      <c r="N35" s="391"/>
    </row>
    <row r="36" spans="2:14" ht="21.75" customHeight="1">
      <c r="B36" s="563"/>
      <c r="C36" s="564" t="s">
        <v>172</v>
      </c>
      <c r="D36" s="565"/>
      <c r="E36" s="621">
        <f t="shared" si="4"/>
        <v>0</v>
      </c>
      <c r="F36" s="575"/>
      <c r="G36" s="575"/>
      <c r="H36" s="575"/>
      <c r="I36" s="567"/>
      <c r="J36" s="576"/>
      <c r="K36" s="577"/>
      <c r="L36" s="570"/>
      <c r="M36" s="571"/>
      <c r="N36" s="391"/>
    </row>
    <row r="37" spans="2:14" ht="21.75" customHeight="1" thickBot="1">
      <c r="B37" s="563"/>
      <c r="C37" s="598" t="s">
        <v>173</v>
      </c>
      <c r="D37" s="599"/>
      <c r="E37" s="623">
        <f t="shared" si="4"/>
        <v>0</v>
      </c>
      <c r="F37" s="600"/>
      <c r="G37" s="600"/>
      <c r="H37" s="600"/>
      <c r="I37" s="567"/>
      <c r="J37" s="601"/>
      <c r="K37" s="602"/>
      <c r="L37" s="570"/>
      <c r="M37" s="571"/>
      <c r="N37" s="391"/>
    </row>
    <row r="38" spans="2:14" ht="28.5" customHeight="1">
      <c r="B38" s="615" t="str">
        <f>IF('①6.成果目標(Ｋ)'!B15="","",'①6.成果目標(Ｋ)'!B15)</f>
        <v/>
      </c>
      <c r="C38" s="616" t="str">
        <f>IF(B38="","",'①6.成果目標(Ｋ)'!C15)</f>
        <v/>
      </c>
      <c r="D38" s="617"/>
      <c r="E38" s="618">
        <f>SUM(E39:E45)</f>
        <v>0</v>
      </c>
      <c r="F38" s="618">
        <f>SUM(F39:F45)</f>
        <v>0</v>
      </c>
      <c r="G38" s="618">
        <f>SUM(G39:G45)</f>
        <v>0</v>
      </c>
      <c r="H38" s="618">
        <f>SUM(H39:H45)</f>
        <v>0</v>
      </c>
      <c r="I38" s="603"/>
      <c r="J38" s="604"/>
      <c r="K38" s="605"/>
      <c r="L38" s="555"/>
      <c r="M38" s="551"/>
      <c r="N38" s="391"/>
    </row>
    <row r="39" spans="2:14" ht="21.75" customHeight="1">
      <c r="B39" s="556"/>
      <c r="C39" s="557" t="s">
        <v>167</v>
      </c>
      <c r="D39" s="558"/>
      <c r="E39" s="620">
        <f>SUM(F39:H39)</f>
        <v>0</v>
      </c>
      <c r="F39" s="559"/>
      <c r="G39" s="559"/>
      <c r="H39" s="559"/>
      <c r="I39" s="588"/>
      <c r="J39" s="561"/>
      <c r="K39" s="562"/>
      <c r="L39" s="570"/>
      <c r="M39" s="571"/>
      <c r="N39" s="391"/>
    </row>
    <row r="40" spans="2:14" ht="21.75" customHeight="1">
      <c r="B40" s="563"/>
      <c r="C40" s="564" t="s">
        <v>168</v>
      </c>
      <c r="D40" s="565"/>
      <c r="E40" s="621">
        <f t="shared" ref="E40:E45" si="5">SUM(F40:H40)</f>
        <v>0</v>
      </c>
      <c r="F40" s="566"/>
      <c r="G40" s="566"/>
      <c r="H40" s="566"/>
      <c r="I40" s="567"/>
      <c r="J40" s="568"/>
      <c r="K40" s="569"/>
      <c r="L40" s="555"/>
      <c r="M40" s="551"/>
      <c r="N40" s="391"/>
    </row>
    <row r="41" spans="2:14" ht="21.75" customHeight="1">
      <c r="B41" s="563"/>
      <c r="C41" s="564" t="s">
        <v>169</v>
      </c>
      <c r="D41" s="565"/>
      <c r="E41" s="621">
        <f t="shared" si="5"/>
        <v>0</v>
      </c>
      <c r="F41" s="566"/>
      <c r="G41" s="566"/>
      <c r="H41" s="566"/>
      <c r="I41" s="567"/>
      <c r="J41" s="568"/>
      <c r="K41" s="569"/>
      <c r="L41" s="555"/>
      <c r="M41" s="551"/>
      <c r="N41" s="391"/>
    </row>
    <row r="42" spans="2:14" ht="21.75" customHeight="1">
      <c r="B42" s="563"/>
      <c r="C42" s="572" t="s">
        <v>170</v>
      </c>
      <c r="D42" s="565"/>
      <c r="E42" s="621">
        <f t="shared" si="5"/>
        <v>0</v>
      </c>
      <c r="F42" s="566"/>
      <c r="G42" s="566"/>
      <c r="H42" s="566"/>
      <c r="I42" s="567"/>
      <c r="J42" s="568"/>
      <c r="K42" s="569"/>
      <c r="L42" s="555"/>
      <c r="M42" s="551"/>
      <c r="N42" s="391"/>
    </row>
    <row r="43" spans="2:14" ht="21.75" customHeight="1">
      <c r="B43" s="563"/>
      <c r="C43" s="573" t="s">
        <v>171</v>
      </c>
      <c r="D43" s="565"/>
      <c r="E43" s="621">
        <f t="shared" si="5"/>
        <v>0</v>
      </c>
      <c r="F43" s="566"/>
      <c r="G43" s="566"/>
      <c r="H43" s="566"/>
      <c r="I43" s="567"/>
      <c r="J43" s="568"/>
      <c r="K43" s="569"/>
      <c r="L43" s="570"/>
      <c r="M43" s="571"/>
      <c r="N43" s="391"/>
    </row>
    <row r="44" spans="2:14" ht="21.75" customHeight="1">
      <c r="B44" s="563"/>
      <c r="C44" s="564" t="s">
        <v>172</v>
      </c>
      <c r="D44" s="565"/>
      <c r="E44" s="621">
        <f t="shared" si="5"/>
        <v>0</v>
      </c>
      <c r="F44" s="575"/>
      <c r="G44" s="575"/>
      <c r="H44" s="575"/>
      <c r="I44" s="567"/>
      <c r="J44" s="568"/>
      <c r="K44" s="569"/>
      <c r="L44" s="570"/>
      <c r="M44" s="571"/>
      <c r="N44" s="391"/>
    </row>
    <row r="45" spans="2:14" ht="21.75" customHeight="1" thickBot="1">
      <c r="B45" s="578"/>
      <c r="C45" s="579" t="s">
        <v>173</v>
      </c>
      <c r="D45" s="580"/>
      <c r="E45" s="622">
        <f t="shared" si="5"/>
        <v>0</v>
      </c>
      <c r="F45" s="581"/>
      <c r="G45" s="581"/>
      <c r="H45" s="581"/>
      <c r="I45" s="582"/>
      <c r="J45" s="583"/>
      <c r="K45" s="584"/>
      <c r="L45" s="570"/>
      <c r="M45" s="571"/>
      <c r="N45" s="391"/>
    </row>
    <row r="46" spans="2:14" ht="21.75" hidden="1" customHeight="1">
      <c r="B46" s="589"/>
      <c r="C46" s="590"/>
      <c r="D46" s="591"/>
      <c r="E46" s="618">
        <f>SUM(E47:E53)</f>
        <v>0</v>
      </c>
      <c r="F46" s="618">
        <f>SUM(F47:F53)</f>
        <v>0</v>
      </c>
      <c r="G46" s="618">
        <f>SUM(G47:G53)</f>
        <v>0</v>
      </c>
      <c r="H46" s="618">
        <f>SUM(H47:H53)</f>
        <v>0</v>
      </c>
      <c r="I46" s="603"/>
      <c r="J46" s="604"/>
      <c r="K46" s="605"/>
      <c r="L46" s="555"/>
      <c r="M46" s="551"/>
      <c r="N46" s="391"/>
    </row>
    <row r="47" spans="2:14" ht="21.75" hidden="1" customHeight="1">
      <c r="B47" s="556"/>
      <c r="C47" s="557" t="s">
        <v>167</v>
      </c>
      <c r="D47" s="558"/>
      <c r="E47" s="620">
        <f>SUM(F47:H47)</f>
        <v>0</v>
      </c>
      <c r="F47" s="559"/>
      <c r="G47" s="559"/>
      <c r="H47" s="559"/>
      <c r="I47" s="588"/>
      <c r="J47" s="561"/>
      <c r="K47" s="562"/>
      <c r="L47" s="570"/>
      <c r="M47" s="571"/>
      <c r="N47" s="391"/>
    </row>
    <row r="48" spans="2:14" ht="21.75" hidden="1" customHeight="1">
      <c r="B48" s="563"/>
      <c r="C48" s="564" t="s">
        <v>168</v>
      </c>
      <c r="D48" s="565"/>
      <c r="E48" s="621">
        <f t="shared" ref="E48:E53" si="6">SUM(F48:H48)</f>
        <v>0</v>
      </c>
      <c r="F48" s="566"/>
      <c r="G48" s="566"/>
      <c r="H48" s="566"/>
      <c r="I48" s="567"/>
      <c r="J48" s="568"/>
      <c r="K48" s="569"/>
      <c r="L48" s="555"/>
      <c r="M48" s="551"/>
      <c r="N48" s="391"/>
    </row>
    <row r="49" spans="2:14" ht="21.75" hidden="1" customHeight="1">
      <c r="B49" s="563"/>
      <c r="C49" s="564" t="s">
        <v>169</v>
      </c>
      <c r="D49" s="565"/>
      <c r="E49" s="621">
        <f t="shared" si="6"/>
        <v>0</v>
      </c>
      <c r="F49" s="566"/>
      <c r="G49" s="566"/>
      <c r="H49" s="566"/>
      <c r="I49" s="567"/>
      <c r="J49" s="568"/>
      <c r="K49" s="569"/>
      <c r="L49" s="555"/>
      <c r="M49" s="551"/>
      <c r="N49" s="391"/>
    </row>
    <row r="50" spans="2:14" ht="21.75" hidden="1" customHeight="1">
      <c r="B50" s="563"/>
      <c r="C50" s="572" t="s">
        <v>174</v>
      </c>
      <c r="D50" s="565"/>
      <c r="E50" s="621">
        <f t="shared" si="6"/>
        <v>0</v>
      </c>
      <c r="F50" s="566"/>
      <c r="G50" s="566"/>
      <c r="H50" s="566"/>
      <c r="I50" s="567"/>
      <c r="J50" s="568"/>
      <c r="K50" s="569"/>
      <c r="L50" s="555"/>
      <c r="M50" s="551"/>
      <c r="N50" s="391"/>
    </row>
    <row r="51" spans="2:14" ht="21.75" hidden="1" customHeight="1">
      <c r="B51" s="563"/>
      <c r="C51" s="573" t="s">
        <v>171</v>
      </c>
      <c r="D51" s="565"/>
      <c r="E51" s="621">
        <f t="shared" si="6"/>
        <v>0</v>
      </c>
      <c r="F51" s="566"/>
      <c r="G51" s="566"/>
      <c r="H51" s="566"/>
      <c r="I51" s="567"/>
      <c r="J51" s="568"/>
      <c r="K51" s="569"/>
      <c r="L51" s="570"/>
      <c r="M51" s="571"/>
      <c r="N51" s="391"/>
    </row>
    <row r="52" spans="2:14" ht="21.75" hidden="1" customHeight="1">
      <c r="B52" s="563"/>
      <c r="C52" s="564" t="s">
        <v>172</v>
      </c>
      <c r="D52" s="565"/>
      <c r="E52" s="621">
        <f t="shared" si="6"/>
        <v>0</v>
      </c>
      <c r="F52" s="575"/>
      <c r="G52" s="575"/>
      <c r="H52" s="575"/>
      <c r="I52" s="567"/>
      <c r="J52" s="568"/>
      <c r="K52" s="569"/>
      <c r="L52" s="570"/>
      <c r="M52" s="571"/>
      <c r="N52" s="391"/>
    </row>
    <row r="53" spans="2:14" ht="21.75" hidden="1" customHeight="1" thickBot="1">
      <c r="B53" s="578"/>
      <c r="C53" s="579" t="s">
        <v>173</v>
      </c>
      <c r="D53" s="580"/>
      <c r="E53" s="622">
        <f t="shared" si="6"/>
        <v>0</v>
      </c>
      <c r="F53" s="581"/>
      <c r="G53" s="581"/>
      <c r="H53" s="581"/>
      <c r="I53" s="582"/>
      <c r="J53" s="583"/>
      <c r="K53" s="584"/>
      <c r="L53" s="570"/>
      <c r="M53" s="571"/>
      <c r="N53" s="391"/>
    </row>
    <row r="54" spans="2:14">
      <c r="B54" s="468" t="s">
        <v>145</v>
      </c>
      <c r="C54" s="469" t="s">
        <v>175</v>
      </c>
    </row>
    <row r="55" spans="2:14">
      <c r="B55" s="468" t="s">
        <v>147</v>
      </c>
      <c r="C55" s="469" t="s">
        <v>176</v>
      </c>
    </row>
    <row r="56" spans="2:14">
      <c r="C56" s="469" t="s">
        <v>177</v>
      </c>
    </row>
    <row r="57" spans="2:14">
      <c r="B57" s="468" t="s">
        <v>149</v>
      </c>
      <c r="C57" s="469" t="s">
        <v>178</v>
      </c>
    </row>
    <row r="58" spans="2:14">
      <c r="C58" s="469" t="s">
        <v>179</v>
      </c>
    </row>
  </sheetData>
  <sheetProtection algorithmName="SHA-512" hashValue="bCAporXG+dyEMKVwVXlBgnWQpp+XM+QuSCFFV83/NzfmNPd2KjY/fi5JaLeSUk/f6OTHW0Dw63C/jHrUQpx2dA==" saltValue="N0CAu6AjmO9jA2nv9HMPgw==" spinCount="100000" sheet="1" scenarios="1" formatCells="0" formatColumns="0" formatRows="0"/>
  <mergeCells count="74">
    <mergeCell ref="C38:D38"/>
    <mergeCell ref="J38:K38"/>
    <mergeCell ref="B39:B45"/>
    <mergeCell ref="I39:I45"/>
    <mergeCell ref="J39:K39"/>
    <mergeCell ref="J40:K40"/>
    <mergeCell ref="J41:K41"/>
    <mergeCell ref="J42:K42"/>
    <mergeCell ref="J43:K43"/>
    <mergeCell ref="J44:K44"/>
    <mergeCell ref="J45:K45"/>
    <mergeCell ref="B23:B29"/>
    <mergeCell ref="I23:I29"/>
    <mergeCell ref="J23:K23"/>
    <mergeCell ref="B47:B53"/>
    <mergeCell ref="I47:I53"/>
    <mergeCell ref="J47:K47"/>
    <mergeCell ref="J48:K48"/>
    <mergeCell ref="J49:K49"/>
    <mergeCell ref="J50:K50"/>
    <mergeCell ref="J51:K51"/>
    <mergeCell ref="J52:K52"/>
    <mergeCell ref="J53:K53"/>
    <mergeCell ref="J28:K28"/>
    <mergeCell ref="C46:D46"/>
    <mergeCell ref="J46:K46"/>
    <mergeCell ref="C30:D30"/>
    <mergeCell ref="C22:D22"/>
    <mergeCell ref="J22:K22"/>
    <mergeCell ref="J29:K29"/>
    <mergeCell ref="C14:D14"/>
    <mergeCell ref="J14:K14"/>
    <mergeCell ref="J24:K24"/>
    <mergeCell ref="J25:K25"/>
    <mergeCell ref="J26:K26"/>
    <mergeCell ref="J27:K27"/>
    <mergeCell ref="B15:B21"/>
    <mergeCell ref="I15:I21"/>
    <mergeCell ref="J15:K15"/>
    <mergeCell ref="J16:K16"/>
    <mergeCell ref="J17:K17"/>
    <mergeCell ref="J18:K18"/>
    <mergeCell ref="J19:K19"/>
    <mergeCell ref="J20:K20"/>
    <mergeCell ref="J21:K21"/>
    <mergeCell ref="B5:D5"/>
    <mergeCell ref="J5:K5"/>
    <mergeCell ref="C6:D6"/>
    <mergeCell ref="J6:K6"/>
    <mergeCell ref="B7:B13"/>
    <mergeCell ref="I7:I13"/>
    <mergeCell ref="J7:K7"/>
    <mergeCell ref="J8:K8"/>
    <mergeCell ref="J9:K9"/>
    <mergeCell ref="J10:K10"/>
    <mergeCell ref="J11:K11"/>
    <mergeCell ref="J12:K12"/>
    <mergeCell ref="J13:K13"/>
    <mergeCell ref="J2:K2"/>
    <mergeCell ref="B3:D4"/>
    <mergeCell ref="E3:E4"/>
    <mergeCell ref="F3:H3"/>
    <mergeCell ref="I3:I4"/>
    <mergeCell ref="J3:K4"/>
    <mergeCell ref="J30:K30"/>
    <mergeCell ref="B31:B37"/>
    <mergeCell ref="I31:I37"/>
    <mergeCell ref="J31:K31"/>
    <mergeCell ref="J32:K32"/>
    <mergeCell ref="J33:K33"/>
    <mergeCell ref="J34:K34"/>
    <mergeCell ref="J35:K35"/>
    <mergeCell ref="J36:K36"/>
    <mergeCell ref="J37:K37"/>
  </mergeCells>
  <phoneticPr fontId="1"/>
  <dataValidations count="3">
    <dataValidation allowBlank="1" showInputMessage="1" showErrorMessage="1" promptTitle="金額単位は「円」です。" prompt="間違いありませんか？" sqref="F7:F13 F47:F53 F15:F21 F23:F29 F31:F37 F39:F45"/>
    <dataValidation type="whole" operator="lessThan" allowBlank="1" showInputMessage="1" showErrorMessage="1" errorTitle="入力不要です。" error="[キャンセル]をクリックしてください。" sqref="F46:H46 E7:E13 B14:H14 B22:H22 B30:H30 B38:H38 E39:E45 E31:E37 E23:E29 E15:E21 B5:D6 E6:H6">
      <formula1>0</formula1>
    </dataValidation>
    <dataValidation operator="lessThan" allowBlank="1" showInputMessage="1" showErrorMessage="1" errorTitle="入力不要です。" error="[キャンセル]をクリックしてください。" sqref="E5:H5"/>
  </dataValidations>
  <pageMargins left="0.59055118110236227" right="0.39370078740157483" top="0.78740157480314965" bottom="0.35433070866141736" header="0.31496062992125984" footer="0.15748031496062992"/>
  <pageSetup paperSize="9" scale="79" fitToHeight="0" orientation="landscape" r:id="rId1"/>
  <headerFooter>
    <oddHeader>&amp;L様式１（別添１）</oddHeader>
    <oddFooter>&amp;C&amp;"ＭＳ Ｐゴシック,標準"&amp;10&amp;P / &amp;N</oddFooter>
  </headerFooter>
  <rowBreaks count="1" manualBreakCount="1">
    <brk id="29"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1:P30"/>
  <sheetViews>
    <sheetView view="pageBreakPreview" zoomScaleNormal="100" zoomScaleSheetLayoutView="100" workbookViewId="0"/>
  </sheetViews>
  <sheetFormatPr defaultRowHeight="14.25"/>
  <cols>
    <col min="1" max="1" width="1.625" style="5" customWidth="1"/>
    <col min="2" max="2" width="7.125" style="5" customWidth="1"/>
    <col min="3" max="10" width="9.875" style="5" customWidth="1"/>
    <col min="11" max="11" width="16.875" style="5" customWidth="1"/>
    <col min="12" max="12" width="22.875" style="5" customWidth="1"/>
    <col min="13" max="13" width="2.5" style="5" customWidth="1"/>
    <col min="14" max="14" width="17.25" style="5" customWidth="1"/>
    <col min="15" max="15" width="9.875" style="5" customWidth="1"/>
    <col min="16" max="16" width="1.625" style="5" customWidth="1"/>
    <col min="17" max="16384" width="9" style="5"/>
  </cols>
  <sheetData>
    <row r="1" spans="3:16" ht="27" customHeight="1"/>
    <row r="2" spans="3:16" ht="9" customHeight="1"/>
    <row r="3" spans="3:16" ht="19.5" customHeight="1">
      <c r="C3" s="92" t="s">
        <v>180</v>
      </c>
      <c r="D3" s="6"/>
      <c r="E3" s="6"/>
      <c r="F3" s="6"/>
      <c r="G3" s="6"/>
      <c r="H3" s="6"/>
      <c r="I3" s="6"/>
      <c r="J3" s="6"/>
      <c r="P3" s="6"/>
    </row>
    <row r="4" spans="3:16" ht="19.5" customHeight="1">
      <c r="P4" s="6"/>
    </row>
    <row r="5" spans="3:16" ht="23.25" customHeight="1">
      <c r="C5" s="28" t="s">
        <v>181</v>
      </c>
      <c r="D5" s="52"/>
      <c r="E5" s="52"/>
      <c r="F5" s="52"/>
      <c r="G5" s="52"/>
      <c r="H5" s="52"/>
      <c r="I5" s="52"/>
      <c r="J5" s="52"/>
      <c r="K5" s="52"/>
      <c r="L5" s="52"/>
      <c r="M5" s="52"/>
      <c r="N5" s="52"/>
      <c r="O5" s="52"/>
      <c r="P5" s="6"/>
    </row>
    <row r="6" spans="3:16" ht="23.25" customHeight="1">
      <c r="C6" s="28" t="s">
        <v>182</v>
      </c>
      <c r="D6" s="52"/>
      <c r="E6" s="52"/>
      <c r="F6" s="52"/>
      <c r="G6" s="52"/>
      <c r="H6" s="52"/>
      <c r="I6" s="52"/>
      <c r="J6" s="52"/>
      <c r="K6" s="52"/>
      <c r="L6" s="52"/>
      <c r="M6" s="52"/>
      <c r="N6" s="52"/>
      <c r="O6" s="52"/>
      <c r="P6" s="6"/>
    </row>
    <row r="7" spans="3:16" ht="23.25" customHeight="1">
      <c r="C7" s="28" t="s">
        <v>183</v>
      </c>
      <c r="D7" s="32"/>
      <c r="E7" s="32"/>
      <c r="F7" s="32"/>
      <c r="G7" s="32"/>
      <c r="H7" s="32"/>
      <c r="I7" s="32"/>
      <c r="J7" s="32"/>
      <c r="K7" s="32"/>
      <c r="L7" s="32"/>
      <c r="M7" s="32"/>
      <c r="N7" s="32"/>
      <c r="O7" s="32"/>
      <c r="P7" s="6"/>
    </row>
    <row r="8" spans="3:16" ht="23.25" customHeight="1">
      <c r="C8" s="53" t="s">
        <v>184</v>
      </c>
      <c r="D8" s="32"/>
      <c r="E8" s="32"/>
      <c r="F8" s="32"/>
      <c r="G8" s="32"/>
      <c r="H8" s="32"/>
      <c r="I8" s="32"/>
      <c r="J8" s="32"/>
      <c r="K8" s="32"/>
      <c r="L8" s="32"/>
      <c r="M8" s="32"/>
      <c r="N8" s="32"/>
      <c r="O8" s="32"/>
      <c r="P8" s="6"/>
    </row>
    <row r="9" spans="3:16" ht="23.25" customHeight="1">
      <c r="C9" s="32" t="s">
        <v>185</v>
      </c>
      <c r="D9" s="32"/>
      <c r="E9" s="32"/>
      <c r="F9" s="32"/>
      <c r="G9" s="32"/>
      <c r="H9" s="32"/>
      <c r="I9" s="32"/>
      <c r="J9" s="32"/>
      <c r="K9" s="32"/>
      <c r="L9" s="32"/>
      <c r="M9" s="32"/>
      <c r="N9" s="32"/>
      <c r="O9" s="32"/>
      <c r="P9" s="6"/>
    </row>
    <row r="10" spans="3:16" ht="23.25" customHeight="1">
      <c r="C10" s="53" t="s">
        <v>186</v>
      </c>
      <c r="D10" s="32"/>
      <c r="E10" s="32"/>
      <c r="F10" s="32"/>
      <c r="G10" s="32"/>
      <c r="H10" s="32"/>
      <c r="I10" s="32"/>
      <c r="J10" s="32"/>
      <c r="K10" s="32"/>
      <c r="L10" s="32"/>
      <c r="M10" s="32"/>
      <c r="N10" s="32"/>
      <c r="O10" s="32"/>
      <c r="P10" s="6"/>
    </row>
    <row r="11" spans="3:16" ht="23.25" customHeight="1">
      <c r="C11" s="28" t="s">
        <v>187</v>
      </c>
      <c r="D11" s="52"/>
      <c r="E11" s="52"/>
      <c r="F11" s="52"/>
      <c r="G11" s="52"/>
      <c r="H11" s="52"/>
      <c r="I11" s="52"/>
      <c r="J11" s="52"/>
      <c r="K11" s="52"/>
      <c r="L11" s="52"/>
      <c r="M11" s="52"/>
      <c r="N11" s="52"/>
      <c r="O11" s="52"/>
      <c r="P11" s="6"/>
    </row>
    <row r="12" spans="3:16" ht="23.25" customHeight="1">
      <c r="P12" s="6"/>
    </row>
    <row r="13" spans="3:16" ht="23.25" customHeight="1">
      <c r="C13" s="5" t="s">
        <v>188</v>
      </c>
      <c r="D13" s="32"/>
      <c r="E13" s="32"/>
      <c r="F13" s="32"/>
      <c r="G13" s="32"/>
      <c r="H13" s="32"/>
      <c r="I13" s="32"/>
      <c r="J13" s="32"/>
      <c r="K13" s="32"/>
      <c r="L13" s="32"/>
      <c r="M13" s="32"/>
      <c r="N13" s="32"/>
      <c r="O13" s="32"/>
      <c r="P13" s="6"/>
    </row>
    <row r="14" spans="3:16" ht="23.25" customHeight="1">
      <c r="C14" s="28" t="s">
        <v>189</v>
      </c>
      <c r="D14" s="32"/>
      <c r="E14" s="32"/>
      <c r="F14" s="32"/>
      <c r="G14" s="32"/>
      <c r="H14" s="32"/>
      <c r="I14" s="32"/>
      <c r="J14" s="32"/>
      <c r="K14" s="32"/>
      <c r="L14" s="32"/>
      <c r="M14" s="32"/>
      <c r="N14" s="32"/>
      <c r="O14" s="32"/>
      <c r="P14" s="6"/>
    </row>
    <row r="15" spans="3:16" ht="19.5" customHeight="1">
      <c r="C15" s="53" t="s">
        <v>190</v>
      </c>
      <c r="D15" s="32"/>
      <c r="E15" s="32"/>
      <c r="F15" s="32"/>
      <c r="G15" s="32"/>
      <c r="H15" s="32"/>
      <c r="I15" s="32"/>
      <c r="J15" s="32"/>
      <c r="K15" s="32"/>
      <c r="L15" s="32"/>
      <c r="M15" s="32"/>
      <c r="N15" s="32"/>
      <c r="O15" s="32"/>
      <c r="P15" s="6"/>
    </row>
    <row r="16" spans="3:16" ht="19.5" customHeight="1">
      <c r="C16" s="32"/>
      <c r="D16" s="32"/>
      <c r="E16" s="32"/>
      <c r="F16" s="32"/>
      <c r="G16" s="32"/>
      <c r="H16" s="32"/>
      <c r="I16" s="32"/>
      <c r="J16" s="32"/>
      <c r="K16" s="32"/>
      <c r="L16" s="32"/>
      <c r="M16" s="32"/>
      <c r="N16" s="32"/>
      <c r="O16" s="32"/>
      <c r="P16" s="6"/>
    </row>
    <row r="17" spans="3:16" ht="19.5" customHeight="1">
      <c r="D17" s="52"/>
      <c r="E17" s="52"/>
      <c r="F17" s="52"/>
      <c r="G17" s="52"/>
      <c r="H17" s="52"/>
      <c r="I17" s="52"/>
      <c r="J17" s="52"/>
      <c r="K17" s="52"/>
      <c r="L17" s="52"/>
      <c r="M17" s="52"/>
      <c r="N17" s="52"/>
      <c r="O17" s="52"/>
      <c r="P17" s="6"/>
    </row>
    <row r="18" spans="3:16" ht="19.5" customHeight="1">
      <c r="C18" s="52"/>
      <c r="D18" s="52"/>
      <c r="E18" s="52"/>
      <c r="F18" s="52"/>
      <c r="G18" s="52"/>
      <c r="H18" s="52"/>
      <c r="I18" s="52"/>
      <c r="J18" s="52"/>
      <c r="K18" s="52"/>
      <c r="L18" s="52"/>
      <c r="M18" s="52"/>
      <c r="N18" s="52"/>
      <c r="O18" s="52"/>
      <c r="P18" s="6"/>
    </row>
    <row r="19" spans="3:16" ht="19.5" customHeight="1">
      <c r="C19" s="52"/>
      <c r="D19" s="52"/>
      <c r="E19" s="52"/>
      <c r="F19" s="52"/>
      <c r="G19" s="52"/>
      <c r="H19" s="52"/>
      <c r="I19" s="52"/>
      <c r="J19" s="52"/>
      <c r="K19" s="52"/>
      <c r="L19" s="52"/>
      <c r="M19" s="52"/>
      <c r="N19" s="52"/>
      <c r="O19" s="52"/>
      <c r="P19" s="6"/>
    </row>
    <row r="20" spans="3:16" ht="19.5" customHeight="1">
      <c r="C20" s="52"/>
      <c r="D20" s="52"/>
      <c r="E20" s="52"/>
      <c r="F20" s="52"/>
      <c r="G20" s="52"/>
      <c r="H20" s="52"/>
      <c r="I20" s="52"/>
      <c r="J20" s="52"/>
      <c r="K20" s="52"/>
      <c r="L20" s="52"/>
      <c r="M20" s="52"/>
      <c r="N20" s="52"/>
      <c r="O20" s="52"/>
      <c r="P20" s="6"/>
    </row>
    <row r="21" spans="3:16" ht="19.5" customHeight="1">
      <c r="C21" s="52"/>
      <c r="D21" s="52"/>
      <c r="E21" s="52"/>
      <c r="F21" s="52"/>
      <c r="G21" s="52"/>
      <c r="H21" s="52"/>
      <c r="I21" s="52"/>
      <c r="J21" s="52"/>
      <c r="K21" s="52"/>
      <c r="L21" s="52"/>
      <c r="M21" s="52"/>
      <c r="N21" s="52"/>
      <c r="O21" s="52"/>
      <c r="P21" s="6"/>
    </row>
    <row r="22" spans="3:16" ht="19.5" customHeight="1">
      <c r="C22" s="52"/>
      <c r="D22" s="52"/>
      <c r="E22" s="52"/>
      <c r="F22" s="52"/>
      <c r="G22" s="52"/>
      <c r="H22" s="52"/>
      <c r="I22" s="52"/>
      <c r="J22" s="52"/>
      <c r="K22" s="52"/>
      <c r="L22" s="52"/>
      <c r="M22" s="52"/>
      <c r="N22" s="52"/>
      <c r="O22" s="52"/>
      <c r="P22" s="6"/>
    </row>
    <row r="23" spans="3:16" ht="19.5" customHeight="1">
      <c r="C23" s="52"/>
      <c r="D23" s="52"/>
      <c r="E23" s="52"/>
      <c r="F23" s="52"/>
      <c r="G23" s="52"/>
      <c r="H23" s="52"/>
      <c r="I23" s="52"/>
      <c r="J23" s="52"/>
      <c r="K23" s="52"/>
      <c r="L23" s="52"/>
      <c r="M23" s="52"/>
      <c r="N23" s="52"/>
      <c r="O23" s="52"/>
      <c r="P23" s="6"/>
    </row>
    <row r="24" spans="3:16" ht="19.5" customHeight="1">
      <c r="C24" s="52"/>
      <c r="D24" s="52"/>
      <c r="E24" s="52"/>
      <c r="F24" s="52"/>
      <c r="G24" s="52"/>
      <c r="H24" s="52"/>
      <c r="I24" s="52"/>
      <c r="J24" s="52"/>
      <c r="K24" s="52"/>
      <c r="L24" s="52"/>
      <c r="M24" s="52"/>
      <c r="N24" s="52"/>
      <c r="O24" s="52"/>
      <c r="P24" s="6"/>
    </row>
    <row r="25" spans="3:16" ht="19.5" customHeight="1">
      <c r="C25" s="52"/>
      <c r="D25" s="52"/>
      <c r="E25" s="52"/>
      <c r="F25" s="52"/>
      <c r="G25" s="52"/>
      <c r="H25" s="52"/>
      <c r="I25" s="52"/>
      <c r="J25" s="52"/>
      <c r="K25" s="52"/>
      <c r="L25" s="52"/>
      <c r="M25" s="52"/>
      <c r="N25" s="52"/>
      <c r="O25" s="52"/>
      <c r="P25" s="6"/>
    </row>
    <row r="26" spans="3:16" ht="19.5" customHeight="1">
      <c r="C26" s="52"/>
      <c r="D26" s="52"/>
      <c r="E26" s="52"/>
      <c r="F26" s="52"/>
      <c r="G26" s="52"/>
      <c r="H26" s="52"/>
      <c r="I26" s="52"/>
      <c r="J26" s="52"/>
      <c r="K26" s="52"/>
      <c r="L26" s="52"/>
      <c r="M26" s="52"/>
      <c r="N26" s="52"/>
      <c r="O26" s="52"/>
      <c r="P26" s="6"/>
    </row>
    <row r="27" spans="3:16" ht="19.5" customHeight="1">
      <c r="C27" s="6"/>
      <c r="D27" s="6"/>
      <c r="E27" s="6"/>
      <c r="F27" s="6"/>
      <c r="G27" s="6"/>
      <c r="H27" s="6"/>
      <c r="I27" s="6"/>
      <c r="J27" s="6"/>
      <c r="K27" s="6"/>
      <c r="L27" s="6"/>
      <c r="P27" s="6"/>
    </row>
    <row r="28" spans="3:16" ht="18.75" customHeight="1">
      <c r="C28" s="6"/>
      <c r="D28" s="6"/>
      <c r="E28" s="6"/>
      <c r="F28" s="6"/>
      <c r="G28" s="6"/>
      <c r="H28" s="6"/>
      <c r="I28" s="6"/>
      <c r="J28" s="6"/>
      <c r="K28" s="6"/>
      <c r="L28" s="6"/>
    </row>
    <row r="29" spans="3:16" ht="18.75" customHeight="1">
      <c r="C29" s="6"/>
      <c r="D29" s="6"/>
      <c r="E29" s="6"/>
      <c r="F29" s="6"/>
      <c r="G29" s="6"/>
      <c r="H29" s="6"/>
      <c r="I29" s="6"/>
      <c r="J29" s="6"/>
      <c r="K29" s="6"/>
      <c r="L29" s="6"/>
    </row>
    <row r="30" spans="3:16" ht="18.75" customHeight="1"/>
  </sheetData>
  <phoneticPr fontId="1"/>
  <pageMargins left="0.59055118110236227" right="0.39370078740157483" top="0.74803149606299213" bottom="0.47244094488188981" header="0.31496062992125984" footer="0.15748031496062992"/>
  <pageSetup paperSize="9" orientation="landscape" horizontalDpi="300" verticalDpi="300" r:id="rId1"/>
  <headerFooter>
    <oddHeader>&amp;L様式１（別添１）</oddHeader>
    <oddFooter xml:space="preserve">&amp;C&amp;"ＭＳ Ｐゴシック,標準"&amp;10&amp;P / &amp;N </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B1:I29"/>
  <sheetViews>
    <sheetView view="pageBreakPreview" zoomScaleNormal="100" zoomScaleSheetLayoutView="100" workbookViewId="0"/>
  </sheetViews>
  <sheetFormatPr defaultRowHeight="14.25"/>
  <cols>
    <col min="1" max="1" width="1.75" style="203" customWidth="1"/>
    <col min="2" max="6" width="16.875" style="203" customWidth="1"/>
    <col min="7" max="7" width="26.375" style="203" customWidth="1"/>
    <col min="8" max="8" width="4.75" style="203" customWidth="1"/>
    <col min="9" max="16384" width="9" style="203"/>
  </cols>
  <sheetData>
    <row r="1" spans="2:9" ht="9.75" customHeight="1"/>
    <row r="2" spans="2:9" ht="23.25" customHeight="1">
      <c r="B2" s="624"/>
      <c r="C2" s="624"/>
      <c r="D2" s="624"/>
      <c r="E2" s="683" t="str">
        <f>'①1.概要'!K2</f>
        <v>輸出重点品目の総合プロデュースマーケティング支援事業</v>
      </c>
      <c r="F2" s="624" t="s">
        <v>191</v>
      </c>
      <c r="G2" s="624"/>
    </row>
    <row r="3" spans="2:9" ht="11.25" customHeight="1">
      <c r="B3" s="626"/>
      <c r="C3" s="626"/>
      <c r="D3" s="626"/>
      <c r="E3" s="626"/>
    </row>
    <row r="4" spans="2:9" ht="23.25" customHeight="1" thickBot="1">
      <c r="B4" s="627" t="s">
        <v>192</v>
      </c>
      <c r="E4" s="555"/>
      <c r="F4" s="628"/>
      <c r="G4" s="629" t="s">
        <v>193</v>
      </c>
    </row>
    <row r="5" spans="2:9" ht="21" customHeight="1">
      <c r="B5" s="630" t="s">
        <v>194</v>
      </c>
      <c r="C5" s="631" t="s">
        <v>195</v>
      </c>
      <c r="D5" s="632"/>
      <c r="E5" s="633"/>
      <c r="F5" s="634" t="s">
        <v>196</v>
      </c>
      <c r="G5" s="635" t="s">
        <v>162</v>
      </c>
    </row>
    <row r="6" spans="2:9" ht="45.75" customHeight="1">
      <c r="B6" s="636"/>
      <c r="C6" s="637" t="s">
        <v>197</v>
      </c>
      <c r="D6" s="638" t="s">
        <v>198</v>
      </c>
      <c r="E6" s="639" t="s">
        <v>199</v>
      </c>
      <c r="F6" s="640"/>
      <c r="G6" s="641"/>
    </row>
    <row r="7" spans="2:9" ht="53.25" customHeight="1">
      <c r="B7" s="642" t="s">
        <v>200</v>
      </c>
      <c r="C7" s="684">
        <f>IF('①7.積算内訳(Ｋ)'!F5="","",'①7.積算内訳(Ｋ)'!F5)</f>
        <v>0</v>
      </c>
      <c r="D7" s="685">
        <f>IF('①7.積算内訳(Ｋ)'!G5="","",'①7.積算内訳(Ｋ)'!G5)</f>
        <v>0</v>
      </c>
      <c r="E7" s="686">
        <f>IF('①7.積算内訳(Ｋ)'!H5="","",'①7.積算内訳(Ｋ)'!H5)</f>
        <v>0</v>
      </c>
      <c r="F7" s="687" t="str">
        <f>IF(SUM(C7:E7)=0,"",SUM(C7:E7))</f>
        <v/>
      </c>
      <c r="G7" s="643"/>
      <c r="I7" s="644"/>
    </row>
    <row r="8" spans="2:9" ht="21" customHeight="1" thickBot="1">
      <c r="B8" s="645" t="s">
        <v>201</v>
      </c>
      <c r="C8" s="688">
        <f>IF(C7="","",C7)</f>
        <v>0</v>
      </c>
      <c r="D8" s="689">
        <f>IF(D7="","",D7)</f>
        <v>0</v>
      </c>
      <c r="E8" s="690">
        <f>IF(E7="","",E7)</f>
        <v>0</v>
      </c>
      <c r="F8" s="691" t="str">
        <f>IF(SUM(C8:E8)=0,"",SUM(C8:E8))</f>
        <v/>
      </c>
      <c r="G8" s="646" t="s">
        <v>202</v>
      </c>
      <c r="I8" s="207" t="s">
        <v>203</v>
      </c>
    </row>
    <row r="9" spans="2:9" ht="9.75" customHeight="1"/>
    <row r="10" spans="2:9" ht="23.25" customHeight="1">
      <c r="B10" s="647" t="s">
        <v>204</v>
      </c>
    </row>
    <row r="11" spans="2:9" ht="21" customHeight="1" thickBot="1">
      <c r="B11" s="648" t="s">
        <v>205</v>
      </c>
      <c r="F11" s="649" t="s">
        <v>206</v>
      </c>
      <c r="G11" s="649"/>
    </row>
    <row r="12" spans="2:9" ht="21" customHeight="1">
      <c r="B12" s="650" t="s">
        <v>207</v>
      </c>
      <c r="C12" s="651" t="s">
        <v>208</v>
      </c>
      <c r="D12" s="652" t="s">
        <v>209</v>
      </c>
      <c r="E12" s="653" t="s">
        <v>210</v>
      </c>
      <c r="F12" s="653"/>
      <c r="G12" s="537" t="s">
        <v>162</v>
      </c>
    </row>
    <row r="13" spans="2:9" ht="21" customHeight="1">
      <c r="B13" s="654"/>
      <c r="C13" s="655"/>
      <c r="D13" s="656"/>
      <c r="E13" s="542" t="s">
        <v>211</v>
      </c>
      <c r="F13" s="542" t="s">
        <v>212</v>
      </c>
      <c r="G13" s="545"/>
    </row>
    <row r="14" spans="2:9" ht="21" customHeight="1">
      <c r="B14" s="657" t="s">
        <v>213</v>
      </c>
      <c r="C14" s="694">
        <f>IF(C8="","",C8)</f>
        <v>0</v>
      </c>
      <c r="D14" s="658"/>
      <c r="E14" s="692">
        <f>IF(C14="","",IF(C14&lt;D14,"",C14-D14))</f>
        <v>0</v>
      </c>
      <c r="F14" s="692">
        <f>IF(C14="","",IF(C14&gt;D14,"",C14-D14))</f>
        <v>0</v>
      </c>
      <c r="G14" s="660"/>
    </row>
    <row r="15" spans="2:9" ht="21" customHeight="1">
      <c r="B15" s="657" t="s">
        <v>214</v>
      </c>
      <c r="C15" s="694">
        <f>IF(D8="","",D8)</f>
        <v>0</v>
      </c>
      <c r="D15" s="658"/>
      <c r="E15" s="692">
        <f t="shared" ref="E15:E16" si="0">IF(C15="","",IF(C15&lt;D15,"",C15-D15))</f>
        <v>0</v>
      </c>
      <c r="F15" s="692">
        <f t="shared" ref="F15:F16" si="1">IF(C15="","",IF(C15&gt;D15,"",C15-D15))</f>
        <v>0</v>
      </c>
      <c r="G15" s="660"/>
    </row>
    <row r="16" spans="2:9" ht="21" customHeight="1" thickBot="1">
      <c r="B16" s="661" t="s">
        <v>215</v>
      </c>
      <c r="C16" s="695">
        <f>IF(E8="","",E8)</f>
        <v>0</v>
      </c>
      <c r="D16" s="662"/>
      <c r="E16" s="693">
        <f t="shared" si="0"/>
        <v>0</v>
      </c>
      <c r="F16" s="693">
        <f t="shared" si="1"/>
        <v>0</v>
      </c>
      <c r="G16" s="663"/>
    </row>
    <row r="17" spans="2:7" ht="21" customHeight="1" thickTop="1" thickBot="1">
      <c r="B17" s="664" t="s">
        <v>216</v>
      </c>
      <c r="C17" s="696" t="str">
        <f>IF(SUM(C14:C16)=0,"",SUM(C14:C16))</f>
        <v/>
      </c>
      <c r="D17" s="697" t="str">
        <f>IF(SUM(D14:D16)=0,"",SUM(D14:D16))</f>
        <v/>
      </c>
      <c r="E17" s="698" t="str">
        <f>IF(SUM(E14:E16)=0,"",SUM(E14:E16))</f>
        <v/>
      </c>
      <c r="F17" s="698" t="str">
        <f>IF(SUM(F14:F16)=0,"",SUM(F14:F16))</f>
        <v/>
      </c>
      <c r="G17" s="665"/>
    </row>
    <row r="18" spans="2:7" ht="23.25" customHeight="1" thickBot="1">
      <c r="B18" s="648" t="s">
        <v>217</v>
      </c>
      <c r="F18" s="666" t="s">
        <v>218</v>
      </c>
      <c r="G18" s="666"/>
    </row>
    <row r="19" spans="2:7" ht="21" customHeight="1">
      <c r="B19" s="533" t="s">
        <v>207</v>
      </c>
      <c r="C19" s="667" t="s">
        <v>208</v>
      </c>
      <c r="D19" s="667" t="s">
        <v>219</v>
      </c>
      <c r="E19" s="535" t="s">
        <v>210</v>
      </c>
      <c r="F19" s="535"/>
      <c r="G19" s="537" t="s">
        <v>162</v>
      </c>
    </row>
    <row r="20" spans="2:7" ht="21" customHeight="1">
      <c r="B20" s="538"/>
      <c r="C20" s="668"/>
      <c r="D20" s="668"/>
      <c r="E20" s="542" t="s">
        <v>211</v>
      </c>
      <c r="F20" s="542" t="s">
        <v>212</v>
      </c>
      <c r="G20" s="545"/>
    </row>
    <row r="21" spans="2:7" ht="53.25" customHeight="1">
      <c r="B21" s="642" t="s">
        <v>200</v>
      </c>
      <c r="C21" s="692" t="str">
        <f>IF(F7=0,"",F7)</f>
        <v/>
      </c>
      <c r="D21" s="659"/>
      <c r="E21" s="692" t="str">
        <f>IF(C21="","",IF(C21&lt;D21,"",C21-D21))</f>
        <v/>
      </c>
      <c r="F21" s="692" t="str">
        <f>IF(C21="","",IF(C21&gt;D21,"",C21-D21))</f>
        <v/>
      </c>
      <c r="G21" s="660"/>
    </row>
    <row r="22" spans="2:7" ht="21" customHeight="1" thickBot="1">
      <c r="B22" s="669" t="s">
        <v>216</v>
      </c>
      <c r="C22" s="698" t="str">
        <f>IF(C21=0,"",C21)</f>
        <v/>
      </c>
      <c r="D22" s="698" t="str">
        <f>IF(D21="","",D21)</f>
        <v/>
      </c>
      <c r="E22" s="698" t="str">
        <f t="shared" ref="E22:F22" si="2">IF(E21="","",E21)</f>
        <v/>
      </c>
      <c r="F22" s="698" t="str">
        <f t="shared" si="2"/>
        <v/>
      </c>
      <c r="G22" s="665"/>
    </row>
    <row r="23" spans="2:7" ht="14.25" customHeight="1" thickBot="1">
      <c r="B23" s="670"/>
      <c r="C23" s="671"/>
      <c r="D23" s="671"/>
      <c r="E23" s="672"/>
    </row>
    <row r="24" spans="2:7" ht="21" customHeight="1" thickBot="1">
      <c r="B24" s="673" t="s">
        <v>220</v>
      </c>
      <c r="C24" s="674"/>
      <c r="D24" s="675" t="s">
        <v>221</v>
      </c>
      <c r="E24" s="676"/>
      <c r="F24" s="403" t="s">
        <v>222</v>
      </c>
    </row>
    <row r="25" spans="2:7" ht="9.75" customHeight="1"/>
    <row r="26" spans="2:7" ht="21" customHeight="1" thickBot="1">
      <c r="B26" s="531" t="s">
        <v>223</v>
      </c>
    </row>
    <row r="27" spans="2:7" ht="21" customHeight="1">
      <c r="B27" s="677" t="s">
        <v>224</v>
      </c>
      <c r="C27" s="326"/>
      <c r="D27" s="326"/>
      <c r="E27" s="326"/>
      <c r="F27" s="326"/>
      <c r="G27" s="678"/>
    </row>
    <row r="28" spans="2:7" ht="21" customHeight="1" thickBot="1">
      <c r="B28" s="679" t="s">
        <v>225</v>
      </c>
      <c r="C28" s="680"/>
      <c r="D28" s="680"/>
      <c r="E28" s="680"/>
      <c r="F28" s="680"/>
      <c r="G28" s="681"/>
    </row>
    <row r="29" spans="2:7">
      <c r="B29" s="682"/>
      <c r="C29" s="682"/>
      <c r="D29" s="682"/>
      <c r="E29" s="682"/>
      <c r="F29" s="682"/>
      <c r="G29" s="682"/>
    </row>
  </sheetData>
  <sheetProtection algorithmName="SHA-512" hashValue="iZLcVg2YJzUi0dyjKUTMfwrvYI1zoreZC84kO1lM1en0LPkQBYSrMuHKs80gj99ULleSro/XcccgfaN8JEqfzg==" saltValue="2ZntmzKqvOzgXfhhB5i2DQ==" spinCount="100000" sheet="1" scenarios="1" formatCells="0" formatColumns="0" formatRows="0"/>
  <mergeCells count="19">
    <mergeCell ref="B27:G27"/>
    <mergeCell ref="B28:G28"/>
    <mergeCell ref="D24:E24"/>
    <mergeCell ref="F18:G18"/>
    <mergeCell ref="B19:B20"/>
    <mergeCell ref="E19:F19"/>
    <mergeCell ref="G19:G20"/>
    <mergeCell ref="C19:C20"/>
    <mergeCell ref="D19:D20"/>
    <mergeCell ref="G5:G6"/>
    <mergeCell ref="C5:E5"/>
    <mergeCell ref="F5:F6"/>
    <mergeCell ref="B5:B6"/>
    <mergeCell ref="B12:B13"/>
    <mergeCell ref="E12:F12"/>
    <mergeCell ref="G12:G13"/>
    <mergeCell ref="F11:G11"/>
    <mergeCell ref="C12:C13"/>
    <mergeCell ref="D12:D13"/>
  </mergeCells>
  <phoneticPr fontId="1"/>
  <conditionalFormatting sqref="G8">
    <cfRule type="containsText" dxfId="111" priority="2" operator="containsText" text="消費税仕入控除額">
      <formula>NOT(ISERROR(SEARCH("消費税仕入控除額",G8)))</formula>
    </cfRule>
  </conditionalFormatting>
  <conditionalFormatting sqref="D24:E24">
    <cfRule type="containsText" dxfId="110" priority="1" operator="containsText" text="日付を入力してください">
      <formula>NOT(ISERROR(SEARCH("日付を入力してください",D24)))</formula>
    </cfRule>
  </conditionalFormatting>
  <dataValidations count="5">
    <dataValidation type="list" allowBlank="1" showInputMessage="1" showErrorMessage="1" sqref="G8">
      <formula1>"消費税仕入控除額,該当なし,含税額"</formula1>
    </dataValidation>
    <dataValidation type="whole" operator="lessThan" allowBlank="1" showInputMessage="1" showErrorMessage="1" errorTitle="自動入力です。" error="[キャンセル]をクリックしてください。" sqref="C21 E21:F21 C22:F22 C14:C17 D17:F17">
      <formula1>0</formula1>
    </dataValidation>
    <dataValidation type="whole" operator="lessThan" allowBlank="1" showInputMessage="1" showErrorMessage="1" errorTitle="自動計算です。" error="7.積算内訳シートを反映しています。[キャンセル]をクリックしてください。" sqref="F7">
      <formula1>0</formula1>
    </dataValidation>
    <dataValidation operator="lessThan" allowBlank="1" showInputMessage="1" showErrorMessage="1" errorTitle="自動計算です。" error="7.積算内訳シートを反映しています。[キャンセル]をクリックしてください。" sqref="C8:F8"/>
    <dataValidation allowBlank="1" showInputMessage="1" showErrorMessage="1" promptTitle="西暦で入力してください。" prompt="例：2021/1/1" sqref="D24:E24"/>
  </dataValidations>
  <pageMargins left="0.59055118110236227" right="0.39370078740157483" top="0.74803149606299213" bottom="0.35433070866141736" header="0.31496062992125984" footer="0.15748031496062992"/>
  <pageSetup paperSize="9" scale="82" fitToWidth="0" orientation="landscape" r:id="rId1"/>
  <headerFooter>
    <oddHeader>&amp;L様式１（別添２）</oddHeader>
    <oddFooter>&amp;C&amp;"ＭＳ Ｐゴシック,標準"&amp;10&amp;P / &amp;N</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M27"/>
  <sheetViews>
    <sheetView view="pageBreakPreview" zoomScaleNormal="100" zoomScaleSheetLayoutView="100" workbookViewId="0"/>
  </sheetViews>
  <sheetFormatPr defaultRowHeight="14.25"/>
  <cols>
    <col min="1" max="1" width="1.625" style="203" customWidth="1"/>
    <col min="2" max="2" width="5.5" style="203" customWidth="1"/>
    <col min="3" max="3" width="20.125" style="203" customWidth="1"/>
    <col min="4" max="6" width="14.125" style="203" customWidth="1"/>
    <col min="7" max="7" width="10.625" style="203" customWidth="1"/>
    <col min="8" max="8" width="14.125" style="203" customWidth="1"/>
    <col min="9" max="9" width="11.875" style="203" customWidth="1"/>
    <col min="10" max="10" width="14.125" style="203" customWidth="1"/>
    <col min="11" max="11" width="12.875" style="203" customWidth="1"/>
    <col min="12" max="12" width="13" style="203" customWidth="1"/>
    <col min="13" max="13" width="1.625" style="203" customWidth="1"/>
    <col min="14" max="16384" width="9" style="203"/>
  </cols>
  <sheetData>
    <row r="1" spans="2:13" ht="6" customHeight="1"/>
    <row r="2" spans="2:13" ht="32.25" customHeight="1">
      <c r="B2" s="416"/>
      <c r="C2" s="416"/>
      <c r="D2" s="339"/>
      <c r="E2" s="699"/>
      <c r="F2" s="700"/>
      <c r="H2" s="701" t="s">
        <v>226</v>
      </c>
      <c r="I2" s="702" t="s">
        <v>227</v>
      </c>
      <c r="J2" s="702"/>
      <c r="K2" s="339"/>
      <c r="L2" s="339"/>
    </row>
    <row r="3" spans="2:13" ht="19.5" customHeight="1">
      <c r="B3" s="416"/>
      <c r="C3" s="416"/>
      <c r="D3" s="339"/>
      <c r="E3" s="699"/>
      <c r="F3" s="699"/>
      <c r="G3" s="702"/>
      <c r="H3" s="339"/>
      <c r="I3" s="339"/>
      <c r="J3" s="702"/>
      <c r="K3" s="703" t="s">
        <v>221</v>
      </c>
      <c r="L3" s="704"/>
    </row>
    <row r="4" spans="2:13" ht="19.5" customHeight="1"/>
    <row r="5" spans="2:13" ht="19.5" customHeight="1">
      <c r="B5" s="705" t="s">
        <v>228</v>
      </c>
      <c r="C5" s="705"/>
      <c r="H5" s="247"/>
      <c r="I5" s="706" t="s">
        <v>229</v>
      </c>
      <c r="J5" s="758" t="str">
        <f>IF('①1.概要'!C11="","",'①1.概要'!C11)</f>
        <v/>
      </c>
      <c r="K5" s="758"/>
      <c r="L5" s="758"/>
    </row>
    <row r="6" spans="2:13" ht="19.5" customHeight="1">
      <c r="G6" s="339"/>
      <c r="H6" s="247"/>
      <c r="I6" s="707"/>
      <c r="J6" s="758"/>
      <c r="K6" s="758"/>
      <c r="L6" s="758"/>
    </row>
    <row r="7" spans="2:13" ht="28.5" customHeight="1">
      <c r="H7" s="708"/>
      <c r="I7" s="709" t="s">
        <v>230</v>
      </c>
      <c r="J7" s="759" t="str">
        <f>IF(様式①申請!J8="","",様式①申請!J8)</f>
        <v/>
      </c>
      <c r="K7" s="759"/>
      <c r="L7" s="759"/>
    </row>
    <row r="8" spans="2:13" ht="24.75" customHeight="1">
      <c r="D8" s="247"/>
      <c r="E8" s="247"/>
      <c r="F8" s="247"/>
      <c r="H8" s="710"/>
      <c r="I8" s="709" t="s">
        <v>231</v>
      </c>
      <c r="J8" s="760" t="str">
        <f>IF(様式①申請!J9="","",様式①申請!J9)</f>
        <v/>
      </c>
      <c r="K8" s="760"/>
      <c r="L8" s="760"/>
    </row>
    <row r="9" spans="2:13" ht="19.5" customHeight="1">
      <c r="D9" s="247"/>
      <c r="E9" s="247"/>
      <c r="F9" s="247"/>
      <c r="H9" s="247"/>
      <c r="J9" s="247"/>
    </row>
    <row r="10" spans="2:13" ht="19.5" customHeight="1">
      <c r="B10" s="711"/>
      <c r="C10" s="711" t="s">
        <v>232</v>
      </c>
      <c r="D10" s="712"/>
      <c r="E10" s="712"/>
      <c r="F10" s="712"/>
      <c r="G10" s="712"/>
      <c r="H10" s="712"/>
      <c r="I10" s="712"/>
      <c r="J10" s="712"/>
      <c r="K10" s="712"/>
      <c r="L10" s="712"/>
    </row>
    <row r="11" spans="2:13" ht="19.5" customHeight="1">
      <c r="B11" s="713"/>
      <c r="C11" s="713" t="s">
        <v>233</v>
      </c>
      <c r="D11" s="712"/>
      <c r="E11" s="712"/>
      <c r="F11" s="712"/>
      <c r="G11" s="712"/>
      <c r="H11" s="712"/>
      <c r="I11" s="712"/>
      <c r="J11" s="712"/>
      <c r="K11" s="712"/>
      <c r="L11" s="712"/>
    </row>
    <row r="12" spans="2:13" ht="19.5" customHeight="1">
      <c r="B12" s="714" t="s">
        <v>234</v>
      </c>
      <c r="C12" s="714"/>
      <c r="D12" s="714"/>
      <c r="E12" s="714"/>
      <c r="F12" s="714"/>
      <c r="G12" s="714"/>
      <c r="H12" s="714"/>
      <c r="I12" s="714"/>
      <c r="J12" s="714"/>
      <c r="K12" s="714"/>
      <c r="L12" s="714"/>
    </row>
    <row r="13" spans="2:13" ht="19.5" customHeight="1">
      <c r="B13" s="209"/>
      <c r="C13" s="209"/>
      <c r="D13" s="209"/>
      <c r="E13" s="209"/>
      <c r="F13" s="209"/>
      <c r="G13" s="209"/>
      <c r="H13" s="209"/>
      <c r="I13" s="209"/>
      <c r="J13" s="209"/>
      <c r="K13" s="209"/>
      <c r="L13" s="209"/>
    </row>
    <row r="14" spans="2:13" ht="19.5" customHeight="1" thickBot="1">
      <c r="D14" s="339"/>
      <c r="E14" s="339"/>
      <c r="F14" s="339"/>
      <c r="G14" s="339"/>
      <c r="H14" s="339"/>
      <c r="I14" s="339"/>
      <c r="J14" s="339"/>
      <c r="K14" s="339"/>
      <c r="L14" s="715" t="s">
        <v>157</v>
      </c>
      <c r="M14" s="716"/>
    </row>
    <row r="15" spans="2:13" ht="40.5" customHeight="1">
      <c r="B15" s="717" t="s">
        <v>235</v>
      </c>
      <c r="C15" s="718"/>
      <c r="D15" s="719" t="s">
        <v>236</v>
      </c>
      <c r="E15" s="719" t="s">
        <v>237</v>
      </c>
      <c r="F15" s="720" t="s">
        <v>238</v>
      </c>
      <c r="G15" s="721"/>
      <c r="H15" s="720" t="s">
        <v>239</v>
      </c>
      <c r="I15" s="721"/>
      <c r="J15" s="722" t="s">
        <v>240</v>
      </c>
      <c r="K15" s="721"/>
      <c r="L15" s="723" t="s">
        <v>241</v>
      </c>
    </row>
    <row r="16" spans="2:13" ht="65.25" customHeight="1">
      <c r="B16" s="724"/>
      <c r="C16" s="725"/>
      <c r="D16" s="726"/>
      <c r="E16" s="727"/>
      <c r="F16" s="401" t="s">
        <v>242</v>
      </c>
      <c r="G16" s="728" t="s">
        <v>243</v>
      </c>
      <c r="H16" s="401" t="s">
        <v>242</v>
      </c>
      <c r="I16" s="728" t="s">
        <v>244</v>
      </c>
      <c r="J16" s="401" t="s">
        <v>242</v>
      </c>
      <c r="K16" s="728" t="s">
        <v>243</v>
      </c>
      <c r="L16" s="729"/>
    </row>
    <row r="17" spans="2:12" s="247" customFormat="1" ht="44.25" customHeight="1" thickBot="1">
      <c r="B17" s="730" t="s">
        <v>200</v>
      </c>
      <c r="C17" s="731"/>
      <c r="D17" s="761">
        <f>IF(' ⑦変更交付'!J8="",0,' ⑦変更交付'!J8)</f>
        <v>0</v>
      </c>
      <c r="E17" s="761">
        <f>IF(' ⑦変更交付'!D8="",0,' ⑦変更交付'!D8)</f>
        <v>0</v>
      </c>
      <c r="F17" s="732"/>
      <c r="G17" s="762" t="e">
        <f>IF(E17="","",(F17/E17*100))</f>
        <v>#DIV/0!</v>
      </c>
      <c r="H17" s="732"/>
      <c r="I17" s="762" t="e">
        <f t="shared" ref="I17" si="0">IF(E17="","",((F17+H17)/E17*100))</f>
        <v>#DIV/0!</v>
      </c>
      <c r="J17" s="761">
        <f>E17-(F17+H17)</f>
        <v>0</v>
      </c>
      <c r="K17" s="762" t="e">
        <f t="shared" ref="K17" si="1">IF(E17="","",(J17/E17*100))</f>
        <v>#DIV/0!</v>
      </c>
      <c r="L17" s="733"/>
    </row>
    <row r="18" spans="2:12" s="247" customFormat="1" ht="36.6" customHeight="1" thickTop="1" thickBot="1">
      <c r="B18" s="734" t="s">
        <v>245</v>
      </c>
      <c r="C18" s="735"/>
      <c r="D18" s="763">
        <f>IF(D17="",0,D17)</f>
        <v>0</v>
      </c>
      <c r="E18" s="764">
        <f>IF(E17="",0,E17)</f>
        <v>0</v>
      </c>
      <c r="F18" s="764" t="str">
        <f>IF(F17="","",F17)</f>
        <v/>
      </c>
      <c r="G18" s="765" t="e">
        <f>IF(E18="","",(F18/E18*100))</f>
        <v>#VALUE!</v>
      </c>
      <c r="H18" s="764" t="str">
        <f>IF(H17="","",H17)</f>
        <v/>
      </c>
      <c r="I18" s="765" t="e">
        <f>IF(E18="","",((F18+H18)/E18*100))</f>
        <v>#VALUE!</v>
      </c>
      <c r="J18" s="764" t="str">
        <f>IF(J17=0,"",J17)</f>
        <v/>
      </c>
      <c r="K18" s="766" t="e">
        <f>IF(E18="","",(J18/E18*100))</f>
        <v>#VALUE!</v>
      </c>
      <c r="L18" s="736"/>
    </row>
    <row r="19" spans="2:12" s="247" customFormat="1" ht="19.5" customHeight="1" thickBot="1">
      <c r="B19" s="737"/>
      <c r="C19" s="737"/>
      <c r="D19" s="738"/>
      <c r="E19" s="738"/>
      <c r="F19" s="738"/>
      <c r="G19" s="739"/>
      <c r="H19" s="738"/>
      <c r="I19" s="739"/>
      <c r="J19" s="738"/>
      <c r="K19" s="740"/>
      <c r="L19" s="741"/>
    </row>
    <row r="20" spans="2:12" s="247" customFormat="1" ht="27.75" customHeight="1" thickBot="1">
      <c r="B20" s="742" t="s">
        <v>246</v>
      </c>
      <c r="C20" s="743"/>
      <c r="D20" s="767" t="str">
        <f>IF(①交付申請書!D24="日付を入力してください","",①交付申請書!D24)</f>
        <v/>
      </c>
      <c r="E20" s="768"/>
      <c r="F20" s="744"/>
      <c r="G20" s="745"/>
      <c r="H20" s="218"/>
      <c r="I20" s="746"/>
      <c r="J20" s="744"/>
      <c r="K20" s="745"/>
      <c r="L20" s="252"/>
    </row>
    <row r="21" spans="2:12" s="247" customFormat="1" ht="20.25" customHeight="1">
      <c r="B21" s="747"/>
      <c r="C21" s="748"/>
      <c r="D21" s="749"/>
      <c r="E21" s="749"/>
      <c r="F21" s="744"/>
      <c r="G21" s="745"/>
      <c r="H21" s="218"/>
      <c r="I21" s="746"/>
      <c r="J21" s="744"/>
      <c r="K21" s="745"/>
      <c r="L21" s="252"/>
    </row>
    <row r="22" spans="2:12" ht="19.5" customHeight="1">
      <c r="B22" s="209"/>
      <c r="C22" s="209"/>
      <c r="D22" s="209"/>
      <c r="E22" s="209"/>
      <c r="F22" s="209"/>
      <c r="G22" s="209"/>
      <c r="H22" s="209"/>
      <c r="I22" s="209"/>
      <c r="J22" s="209"/>
      <c r="K22" s="209"/>
      <c r="L22" s="209"/>
    </row>
    <row r="23" spans="2:12" ht="19.5" customHeight="1">
      <c r="B23" s="209"/>
      <c r="C23" s="209"/>
      <c r="D23" s="209"/>
      <c r="E23" s="209"/>
      <c r="F23" s="209"/>
      <c r="G23" s="209"/>
      <c r="H23" s="209"/>
      <c r="I23" s="209"/>
      <c r="J23" s="209"/>
      <c r="K23" s="209"/>
      <c r="L23" s="750" t="s">
        <v>247</v>
      </c>
    </row>
    <row r="24" spans="2:12" s="247" customFormat="1" ht="12.75" customHeight="1">
      <c r="B24" s="751" t="s">
        <v>248</v>
      </c>
      <c r="C24" s="752" t="s">
        <v>249</v>
      </c>
      <c r="D24" s="252"/>
      <c r="E24" s="252"/>
      <c r="F24" s="252"/>
      <c r="G24" s="252"/>
      <c r="H24" s="252"/>
      <c r="I24" s="252"/>
      <c r="J24" s="252"/>
      <c r="K24" s="252"/>
      <c r="L24" s="252"/>
    </row>
    <row r="25" spans="2:12" ht="12.75" customHeight="1">
      <c r="B25" s="753" t="s">
        <v>250</v>
      </c>
      <c r="C25" s="754" t="s">
        <v>251</v>
      </c>
      <c r="D25" s="755"/>
      <c r="E25" s="756"/>
      <c r="F25" s="756"/>
      <c r="G25" s="756"/>
      <c r="H25" s="756"/>
      <c r="I25" s="756"/>
      <c r="J25" s="756"/>
      <c r="K25" s="756"/>
      <c r="L25" s="756"/>
    </row>
    <row r="26" spans="2:12" ht="12.75" customHeight="1">
      <c r="B26" s="753" t="s">
        <v>252</v>
      </c>
      <c r="C26" s="757" t="s">
        <v>253</v>
      </c>
      <c r="D26" s="339"/>
      <c r="E26" s="339"/>
      <c r="F26" s="339"/>
      <c r="G26" s="339"/>
      <c r="H26" s="339"/>
      <c r="I26" s="339"/>
      <c r="J26" s="339"/>
      <c r="K26" s="339"/>
      <c r="L26" s="339"/>
    </row>
    <row r="27" spans="2:12" ht="9.75" customHeight="1"/>
  </sheetData>
  <sheetProtection algorithmName="SHA-512" hashValue="/X6A/Pot6qlE53bP+s2KXHTQ27GbRhFcLG1mYY1xwqv26nUBNRcIj/sY9IOjGh1QZ/C9dfw3AOMJHo582yERwg==" saltValue="MM/KjHDjuFXcVXb07aFfuA==" spinCount="100000" sheet="1" scenarios="1" formatCells="0" formatColumns="0" formatRows="0"/>
  <mergeCells count="16">
    <mergeCell ref="B17:C17"/>
    <mergeCell ref="B18:C18"/>
    <mergeCell ref="B20:C20"/>
    <mergeCell ref="D20:E20"/>
    <mergeCell ref="B12:L12"/>
    <mergeCell ref="B15:C16"/>
    <mergeCell ref="D15:D16"/>
    <mergeCell ref="E15:E16"/>
    <mergeCell ref="F15:G15"/>
    <mergeCell ref="H15:I15"/>
    <mergeCell ref="J15:K15"/>
    <mergeCell ref="J8:L8"/>
    <mergeCell ref="K3:L3"/>
    <mergeCell ref="I5:I6"/>
    <mergeCell ref="J5:L6"/>
    <mergeCell ref="J7:L7"/>
  </mergeCells>
  <phoneticPr fontId="1"/>
  <conditionalFormatting sqref="K3:L3">
    <cfRule type="containsText" dxfId="109" priority="2" operator="containsText" text="日付を入力してください">
      <formula>NOT(ISERROR(SEARCH("日付を入力してください",K3)))</formula>
    </cfRule>
  </conditionalFormatting>
  <conditionalFormatting sqref="D20:E20">
    <cfRule type="containsText" dxfId="108" priority="1" operator="containsText" text="日付を入力してください">
      <formula>NOT(ISERROR(SEARCH("日付を入力してください",D20)))</formula>
    </cfRule>
  </conditionalFormatting>
  <dataValidations disablePrompts="1" count="1">
    <dataValidation allowBlank="1" showInputMessage="1" showErrorMessage="1" promptTitle="西暦で入力してください。" prompt="例：2021/1/1" sqref="K3:L3"/>
  </dataValidations>
  <pageMargins left="0.59055118110236227" right="0.39370078740157483" top="0.74803149606299213" bottom="0.27" header="0.31496062992125984" footer="0.16"/>
  <pageSetup paperSize="9" scale="83" fitToHeight="0" orientation="landscape" horizontalDpi="300" verticalDpi="300" r:id="rId1"/>
  <headerFooter>
    <oddHeader>&amp;L様式第３号</oddHead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30"/>
  <sheetViews>
    <sheetView view="pageBreakPreview" zoomScaleNormal="100" zoomScaleSheetLayoutView="100" workbookViewId="0"/>
  </sheetViews>
  <sheetFormatPr defaultRowHeight="14.25"/>
  <cols>
    <col min="1" max="1" width="6" style="203" customWidth="1"/>
    <col min="2" max="2" width="5.5" style="203" customWidth="1"/>
    <col min="3" max="3" width="20.125" style="203" customWidth="1"/>
    <col min="4" max="4" width="17.125" style="203" customWidth="1"/>
    <col min="5" max="5" width="20.625" style="203" customWidth="1"/>
    <col min="6" max="6" width="10.625" style="203" customWidth="1"/>
    <col min="7" max="7" width="20.625" style="203" customWidth="1"/>
    <col min="8" max="8" width="16.625" style="203" customWidth="1"/>
    <col min="9" max="9" width="21.875" style="203" customWidth="1"/>
    <col min="10" max="11" width="6" style="203" customWidth="1"/>
    <col min="12" max="16384" width="9" style="203"/>
  </cols>
  <sheetData>
    <row r="1" spans="2:10" ht="6" customHeight="1"/>
    <row r="2" spans="2:10" ht="32.25" customHeight="1">
      <c r="B2" s="339"/>
      <c r="C2" s="339"/>
      <c r="D2" s="699"/>
      <c r="E2" s="699"/>
      <c r="G2" s="790" t="str">
        <f>様式③!H2</f>
        <v>分野・テーマ別の海外販路開拓等への支援強化事業</v>
      </c>
      <c r="H2" s="769" t="s">
        <v>254</v>
      </c>
      <c r="I2" s="339"/>
    </row>
    <row r="3" spans="2:10" ht="19.5" customHeight="1">
      <c r="B3" s="339"/>
      <c r="C3" s="339"/>
      <c r="D3" s="699"/>
      <c r="E3" s="699"/>
      <c r="F3" s="769"/>
      <c r="G3" s="339"/>
      <c r="H3" s="339"/>
      <c r="I3" s="704" t="s">
        <v>54</v>
      </c>
      <c r="J3" s="704"/>
    </row>
    <row r="4" spans="2:10" ht="19.5" customHeight="1"/>
    <row r="5" spans="2:10" ht="19.5" customHeight="1">
      <c r="B5" s="705" t="s">
        <v>228</v>
      </c>
      <c r="C5" s="705"/>
      <c r="G5" s="770" t="s">
        <v>69</v>
      </c>
      <c r="H5" s="758" t="str">
        <f>IF('①1.概要'!C11="","",'①1.概要'!C11)</f>
        <v/>
      </c>
      <c r="I5" s="758"/>
      <c r="J5" s="758"/>
    </row>
    <row r="6" spans="2:10" ht="19.5" customHeight="1">
      <c r="F6" s="339"/>
      <c r="G6" s="770"/>
      <c r="H6" s="758"/>
      <c r="I6" s="758"/>
      <c r="J6" s="758"/>
    </row>
    <row r="7" spans="2:10" ht="28.5" customHeight="1">
      <c r="G7" s="771" t="s">
        <v>230</v>
      </c>
      <c r="H7" s="759" t="str">
        <f>IF(様式①申請!J8="","",様式①申請!J8)</f>
        <v/>
      </c>
      <c r="I7" s="759"/>
      <c r="J7" s="759"/>
    </row>
    <row r="8" spans="2:10" ht="24.75" customHeight="1">
      <c r="D8" s="247"/>
      <c r="E8" s="247"/>
      <c r="G8" s="771" t="s">
        <v>231</v>
      </c>
      <c r="H8" s="760" t="str">
        <f>IF(様式①申請!J9="","",様式①申請!J9)</f>
        <v/>
      </c>
      <c r="I8" s="760"/>
      <c r="J8" s="760"/>
    </row>
    <row r="9" spans="2:10" ht="19.5" customHeight="1">
      <c r="D9" s="247"/>
      <c r="E9" s="247"/>
      <c r="G9" s="247"/>
    </row>
    <row r="10" spans="2:10" ht="19.5" customHeight="1">
      <c r="B10" s="772"/>
      <c r="C10" s="772" t="s">
        <v>255</v>
      </c>
      <c r="D10" s="712"/>
      <c r="E10" s="712"/>
      <c r="F10" s="712"/>
      <c r="G10" s="712"/>
      <c r="H10" s="712"/>
      <c r="I10" s="712"/>
    </row>
    <row r="11" spans="2:10" ht="19.5" customHeight="1">
      <c r="B11" s="772"/>
      <c r="C11" s="772" t="s">
        <v>256</v>
      </c>
      <c r="D11" s="712"/>
      <c r="E11" s="712"/>
      <c r="F11" s="712"/>
      <c r="G11" s="712"/>
      <c r="H11" s="712"/>
      <c r="I11" s="712"/>
    </row>
    <row r="12" spans="2:10" ht="19.5" customHeight="1">
      <c r="B12" s="772"/>
      <c r="C12" s="772"/>
      <c r="D12" s="712"/>
      <c r="E12" s="712"/>
      <c r="F12" s="712"/>
      <c r="G12" s="712"/>
      <c r="H12" s="712"/>
      <c r="I12" s="712"/>
    </row>
    <row r="13" spans="2:10" ht="19.5" customHeight="1">
      <c r="B13" s="714" t="s">
        <v>234</v>
      </c>
      <c r="C13" s="714"/>
      <c r="D13" s="714"/>
      <c r="E13" s="714"/>
      <c r="F13" s="714"/>
      <c r="G13" s="714"/>
      <c r="H13" s="714"/>
      <c r="I13" s="714"/>
    </row>
    <row r="14" spans="2:10" ht="19.5" customHeight="1" thickBot="1">
      <c r="D14" s="339"/>
      <c r="E14" s="339"/>
      <c r="F14" s="339"/>
      <c r="G14" s="339"/>
      <c r="H14" s="339"/>
      <c r="I14" s="773" t="s">
        <v>257</v>
      </c>
      <c r="J14" s="252"/>
    </row>
    <row r="15" spans="2:10" ht="23.25" customHeight="1">
      <c r="B15" s="774" t="s">
        <v>258</v>
      </c>
      <c r="C15" s="718"/>
      <c r="D15" s="775" t="s">
        <v>259</v>
      </c>
      <c r="E15" s="720" t="s">
        <v>260</v>
      </c>
      <c r="F15" s="776"/>
      <c r="G15" s="776"/>
      <c r="H15" s="776"/>
      <c r="I15" s="723" t="s">
        <v>241</v>
      </c>
    </row>
    <row r="16" spans="2:10" ht="23.25" customHeight="1">
      <c r="B16" s="777"/>
      <c r="C16" s="778"/>
      <c r="D16" s="779"/>
      <c r="E16" s="780" t="s">
        <v>261</v>
      </c>
      <c r="F16" s="781"/>
      <c r="G16" s="782" t="s">
        <v>262</v>
      </c>
      <c r="H16" s="781"/>
      <c r="I16" s="783"/>
    </row>
    <row r="17" spans="2:10" ht="34.5" customHeight="1">
      <c r="B17" s="724"/>
      <c r="C17" s="725"/>
      <c r="D17" s="727"/>
      <c r="E17" s="728" t="s">
        <v>263</v>
      </c>
      <c r="F17" s="728" t="s">
        <v>243</v>
      </c>
      <c r="G17" s="728" t="s">
        <v>263</v>
      </c>
      <c r="H17" s="728" t="s">
        <v>264</v>
      </c>
      <c r="I17" s="729"/>
    </row>
    <row r="18" spans="2:10" s="247" customFormat="1" ht="42" customHeight="1">
      <c r="B18" s="730" t="s">
        <v>200</v>
      </c>
      <c r="C18" s="731"/>
      <c r="D18" s="791">
        <f>IF(' ⑦変更交付'!D9="","",' ⑦変更交付'!D9)</f>
        <v>0</v>
      </c>
      <c r="E18" s="784"/>
      <c r="F18" s="792" t="e">
        <f>IF(D18="","",(E18/D18*100))</f>
        <v>#DIV/0!</v>
      </c>
      <c r="G18" s="791">
        <f>IF(D18="","",D18-E18)</f>
        <v>0</v>
      </c>
      <c r="H18" s="793" t="str">
        <f>IF(①交付申請書!D24="日付を入力してください","",①交付申請書!D24)</f>
        <v/>
      </c>
      <c r="I18" s="729"/>
    </row>
    <row r="19" spans="2:10" s="247" customFormat="1" ht="25.5" customHeight="1" thickBot="1">
      <c r="B19" s="785" t="s">
        <v>245</v>
      </c>
      <c r="C19" s="786"/>
      <c r="D19" s="764" t="str">
        <f>IF(D18=0,"",D18)</f>
        <v/>
      </c>
      <c r="E19" s="764" t="str">
        <f>IF(E18="","",E18)</f>
        <v/>
      </c>
      <c r="F19" s="765" t="str">
        <f t="shared" ref="F19" si="0">IF(D19="","",(E19/D19*100))</f>
        <v/>
      </c>
      <c r="G19" s="764">
        <f>IF(G18="","",G18)</f>
        <v>0</v>
      </c>
      <c r="H19" s="787"/>
      <c r="I19" s="736"/>
    </row>
    <row r="20" spans="2:10" s="247" customFormat="1" ht="13.5" customHeight="1">
      <c r="B20" s="748"/>
      <c r="C20" s="748"/>
      <c r="D20" s="749"/>
      <c r="E20" s="744"/>
      <c r="F20" s="745"/>
      <c r="G20" s="218"/>
      <c r="H20" s="746"/>
      <c r="I20" s="252"/>
    </row>
    <row r="21" spans="2:10" ht="19.5" customHeight="1" thickBot="1">
      <c r="D21" s="339"/>
      <c r="E21" s="339"/>
      <c r="F21" s="339"/>
      <c r="G21" s="339"/>
      <c r="H21" s="339"/>
      <c r="I21" s="773" t="s">
        <v>257</v>
      </c>
      <c r="J21" s="252"/>
    </row>
    <row r="22" spans="2:10" ht="23.25" customHeight="1">
      <c r="B22" s="774" t="s">
        <v>258</v>
      </c>
      <c r="C22" s="718"/>
      <c r="D22" s="775" t="s">
        <v>265</v>
      </c>
      <c r="E22" s="720" t="s">
        <v>260</v>
      </c>
      <c r="F22" s="776"/>
      <c r="G22" s="776"/>
      <c r="H22" s="776"/>
      <c r="I22" s="723" t="s">
        <v>241</v>
      </c>
    </row>
    <row r="23" spans="2:10" ht="23.25" customHeight="1">
      <c r="B23" s="777"/>
      <c r="C23" s="778"/>
      <c r="D23" s="779"/>
      <c r="E23" s="780" t="s">
        <v>261</v>
      </c>
      <c r="F23" s="781"/>
      <c r="G23" s="782" t="s">
        <v>262</v>
      </c>
      <c r="H23" s="781"/>
      <c r="I23" s="783"/>
    </row>
    <row r="24" spans="2:10" ht="34.5" customHeight="1">
      <c r="B24" s="724"/>
      <c r="C24" s="725"/>
      <c r="D24" s="727"/>
      <c r="E24" s="728" t="s">
        <v>266</v>
      </c>
      <c r="F24" s="728" t="s">
        <v>243</v>
      </c>
      <c r="G24" s="728" t="s">
        <v>266</v>
      </c>
      <c r="H24" s="728" t="s">
        <v>264</v>
      </c>
      <c r="I24" s="729"/>
    </row>
    <row r="25" spans="2:10" s="247" customFormat="1" ht="42" customHeight="1">
      <c r="B25" s="730" t="s">
        <v>200</v>
      </c>
      <c r="C25" s="731"/>
      <c r="D25" s="791" t="str">
        <f>IF(' ⑦変更交付'!J9="","",' ⑦変更交付'!J9)</f>
        <v/>
      </c>
      <c r="E25" s="784"/>
      <c r="F25" s="792" t="str">
        <f>IF(D25="","",(E25/D25*100))</f>
        <v/>
      </c>
      <c r="G25" s="791" t="str">
        <f>IF(D25="","",D25-E25)</f>
        <v/>
      </c>
      <c r="H25" s="793" t="str">
        <f>IF(①交付申請書!D24="日付を入力してください","",①交付申請書!D24)</f>
        <v/>
      </c>
      <c r="I25" s="729"/>
    </row>
    <row r="26" spans="2:10" s="247" customFormat="1" ht="25.5" customHeight="1" thickBot="1">
      <c r="B26" s="785" t="s">
        <v>245</v>
      </c>
      <c r="C26" s="786"/>
      <c r="D26" s="764" t="str">
        <f>IF(D25=0,"",D25)</f>
        <v/>
      </c>
      <c r="E26" s="764" t="str">
        <f>IF(E25=0,"",E25)</f>
        <v/>
      </c>
      <c r="F26" s="765" t="str">
        <f t="shared" ref="F26" si="1">IF(D26="","",(E26/D26*100))</f>
        <v/>
      </c>
      <c r="G26" s="764" t="str">
        <f>IF(G25=0,"",G25)</f>
        <v/>
      </c>
      <c r="H26" s="787"/>
      <c r="I26" s="736"/>
    </row>
    <row r="27" spans="2:10" s="247" customFormat="1" ht="7.5" customHeight="1">
      <c r="B27" s="773"/>
      <c r="C27" s="773"/>
      <c r="D27" s="744"/>
      <c r="E27" s="744"/>
      <c r="F27" s="745"/>
      <c r="G27" s="744"/>
      <c r="H27" s="745"/>
      <c r="I27" s="252"/>
    </row>
    <row r="28" spans="2:10" s="247" customFormat="1" ht="30.75" customHeight="1">
      <c r="B28" s="751" t="s">
        <v>248</v>
      </c>
      <c r="C28" s="757" t="s">
        <v>267</v>
      </c>
      <c r="D28" s="252"/>
      <c r="E28" s="252"/>
      <c r="F28" s="252"/>
      <c r="G28" s="252"/>
      <c r="H28" s="252"/>
      <c r="J28" s="788" t="s">
        <v>268</v>
      </c>
    </row>
    <row r="29" spans="2:10" ht="8.25" customHeight="1">
      <c r="B29" s="789"/>
      <c r="C29" s="756"/>
      <c r="D29" s="756"/>
      <c r="E29" s="756"/>
      <c r="F29" s="756"/>
      <c r="G29" s="756"/>
      <c r="H29" s="756"/>
      <c r="I29" s="756"/>
    </row>
    <row r="30" spans="2:10" ht="9.75" customHeight="1"/>
  </sheetData>
  <sheetProtection algorithmName="SHA-512" hashValue="+YOyDh1MvwtSY6GSgSnGMRXvZCTwczUSaitZrR3e7tSgSwkK6Mhxq/IMEg7BDh5o8Ki5D9h0WGGai0IyR02SMQ==" saltValue="9+6MKxUd9xGC2aClrLXmjA==" spinCount="100000" sheet="1" scenarios="1" formatCells="0" formatColumns="0" formatRows="0"/>
  <mergeCells count="20">
    <mergeCell ref="B25:C25"/>
    <mergeCell ref="B26:C26"/>
    <mergeCell ref="B18:C18"/>
    <mergeCell ref="B19:C19"/>
    <mergeCell ref="B22:C24"/>
    <mergeCell ref="D22:D24"/>
    <mergeCell ref="E22:H22"/>
    <mergeCell ref="E23:F23"/>
    <mergeCell ref="G23:H23"/>
    <mergeCell ref="B13:I13"/>
    <mergeCell ref="B15:C17"/>
    <mergeCell ref="D15:D17"/>
    <mergeCell ref="E15:H15"/>
    <mergeCell ref="E16:F16"/>
    <mergeCell ref="G16:H16"/>
    <mergeCell ref="H8:J8"/>
    <mergeCell ref="I3:J3"/>
    <mergeCell ref="G5:G6"/>
    <mergeCell ref="H5:J6"/>
    <mergeCell ref="H7:J7"/>
  </mergeCells>
  <phoneticPr fontId="1"/>
  <conditionalFormatting sqref="I3:J3">
    <cfRule type="containsText" dxfId="107" priority="1" operator="containsText" text="日付を入力してください">
      <formula>NOT(ISERROR(SEARCH("日付を入力してください",I3)))</formula>
    </cfRule>
  </conditionalFormatting>
  <dataValidations count="1">
    <dataValidation allowBlank="1" showInputMessage="1" showErrorMessage="1" promptTitle="西暦で入力してください。" prompt="例：2021/1/1" sqref="I3:J3"/>
  </dataValidations>
  <pageMargins left="0.59055118110236227" right="0.39370078740157483" top="0.74803149606299213" bottom="0.2" header="0.31496062992125984" footer="0.15748031496062992"/>
  <pageSetup paperSize="9" scale="82" fitToWidth="0" orientation="landscape" horizontalDpi="300" verticalDpi="300" r:id="rId1"/>
  <headerFooter>
    <oddHeader>&amp;L様式第４号</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26"/>
  <sheetViews>
    <sheetView view="pageBreakPreview" zoomScaleNormal="100" zoomScaleSheetLayoutView="100" workbookViewId="0"/>
  </sheetViews>
  <sheetFormatPr defaultRowHeight="14.25"/>
  <cols>
    <col min="1" max="1" width="3.875" style="203" customWidth="1"/>
    <col min="2" max="2" width="5.5" style="203" customWidth="1"/>
    <col min="3" max="3" width="20.125" style="203" customWidth="1"/>
    <col min="4" max="4" width="16.625" style="203" customWidth="1"/>
    <col min="5" max="5" width="14.625" style="203" customWidth="1"/>
    <col min="6" max="6" width="14.5" style="203" customWidth="1"/>
    <col min="7" max="8" width="9.625" style="203" customWidth="1"/>
    <col min="9" max="9" width="14.625" style="203" customWidth="1"/>
    <col min="10" max="10" width="9.625" style="203" customWidth="1"/>
    <col min="11" max="11" width="14.625" style="203" customWidth="1"/>
    <col min="12" max="12" width="9.625" style="203" customWidth="1"/>
    <col min="13" max="13" width="17.625" style="203" customWidth="1"/>
    <col min="14" max="14" width="6" style="203" customWidth="1"/>
    <col min="15" max="16384" width="9" style="203"/>
  </cols>
  <sheetData>
    <row r="1" spans="2:13" ht="6" customHeight="1"/>
    <row r="2" spans="2:13" s="797" customFormat="1" ht="32.25" customHeight="1">
      <c r="B2" s="794"/>
      <c r="C2" s="795" t="s">
        <v>269</v>
      </c>
      <c r="D2" s="796"/>
      <c r="E2" s="796"/>
      <c r="F2" s="796"/>
      <c r="G2" s="796"/>
      <c r="H2" s="796"/>
      <c r="I2" s="796"/>
      <c r="J2" s="796"/>
      <c r="K2" s="796"/>
      <c r="L2" s="796"/>
    </row>
    <row r="3" spans="2:13" s="797" customFormat="1" ht="32.25" customHeight="1">
      <c r="B3" s="794"/>
      <c r="C3" s="798"/>
      <c r="D3" s="798"/>
      <c r="E3" s="798"/>
      <c r="F3" s="798"/>
      <c r="G3" s="798"/>
      <c r="H3" s="798"/>
      <c r="I3" s="798"/>
      <c r="J3" s="798"/>
      <c r="K3" s="798"/>
      <c r="L3" s="798"/>
    </row>
    <row r="4" spans="2:13" ht="24.75" customHeight="1">
      <c r="B4" s="339"/>
      <c r="C4" s="339"/>
      <c r="D4" s="699"/>
      <c r="E4" s="699"/>
      <c r="F4" s="769"/>
      <c r="G4" s="339"/>
      <c r="H4" s="339"/>
      <c r="I4" s="339"/>
      <c r="J4" s="769"/>
      <c r="K4" s="339"/>
      <c r="L4" s="704" t="s">
        <v>54</v>
      </c>
      <c r="M4" s="704"/>
    </row>
    <row r="5" spans="2:13" ht="32.25" customHeight="1">
      <c r="B5" s="797" t="s">
        <v>270</v>
      </c>
      <c r="C5" s="797"/>
      <c r="D5" s="797"/>
      <c r="E5" s="797"/>
      <c r="J5" s="769"/>
    </row>
    <row r="6" spans="2:13" ht="19.5" customHeight="1">
      <c r="G6" s="770"/>
      <c r="H6" s="799"/>
      <c r="I6" s="800" t="s">
        <v>271</v>
      </c>
      <c r="J6" s="758" t="str">
        <f>IF('①1.概要'!C11="","",'①1.概要'!C11)</f>
        <v/>
      </c>
      <c r="K6" s="758"/>
      <c r="L6" s="758"/>
      <c r="M6" s="758"/>
    </row>
    <row r="7" spans="2:13" ht="19.5" customHeight="1">
      <c r="F7" s="339"/>
      <c r="G7" s="770"/>
      <c r="H7" s="799"/>
      <c r="I7" s="800"/>
      <c r="J7" s="758"/>
      <c r="K7" s="758"/>
      <c r="L7" s="758"/>
      <c r="M7" s="758"/>
    </row>
    <row r="8" spans="2:13" ht="28.5" customHeight="1">
      <c r="G8" s="799"/>
      <c r="H8" s="799"/>
      <c r="I8" s="801" t="s">
        <v>272</v>
      </c>
      <c r="J8" s="815" t="str">
        <f>IF(様式①申請!J8="","",様式①申請!J8)</f>
        <v/>
      </c>
      <c r="K8" s="815"/>
      <c r="L8" s="815"/>
      <c r="M8" s="815"/>
    </row>
    <row r="9" spans="2:13" ht="24.75" customHeight="1">
      <c r="D9" s="247"/>
      <c r="E9" s="247"/>
      <c r="G9" s="799"/>
      <c r="H9" s="799"/>
      <c r="I9" s="802" t="s">
        <v>231</v>
      </c>
      <c r="J9" s="816" t="str">
        <f>IF(様式①申請!J9="","",様式①申請!J9)</f>
        <v/>
      </c>
      <c r="K9" s="816"/>
      <c r="L9" s="816"/>
      <c r="M9" s="816"/>
    </row>
    <row r="10" spans="2:13" ht="19.5" customHeight="1">
      <c r="D10" s="247"/>
      <c r="E10" s="247"/>
      <c r="G10" s="247"/>
      <c r="H10" s="247"/>
    </row>
    <row r="11" spans="2:13" ht="19.5" customHeight="1">
      <c r="B11" s="772"/>
      <c r="C11" s="772" t="s">
        <v>273</v>
      </c>
      <c r="D11" s="712"/>
      <c r="E11" s="712"/>
      <c r="F11" s="712"/>
      <c r="G11" s="712"/>
      <c r="H11" s="712"/>
      <c r="I11" s="712"/>
      <c r="J11" s="712"/>
      <c r="K11" s="712"/>
      <c r="L11" s="712"/>
    </row>
    <row r="12" spans="2:13" ht="19.5" customHeight="1">
      <c r="B12" s="772"/>
      <c r="C12" s="772" t="s">
        <v>274</v>
      </c>
      <c r="D12" s="712"/>
      <c r="E12" s="712"/>
      <c r="F12" s="712"/>
      <c r="G12" s="712"/>
      <c r="H12" s="712"/>
      <c r="I12" s="712"/>
      <c r="J12" s="712"/>
      <c r="K12" s="712"/>
      <c r="L12" s="712"/>
    </row>
    <row r="13" spans="2:13" ht="19.5" customHeight="1">
      <c r="B13" s="772"/>
      <c r="C13" s="772"/>
      <c r="D13" s="712"/>
      <c r="E13" s="712"/>
      <c r="F13" s="712"/>
      <c r="G13" s="712"/>
      <c r="H13" s="712"/>
      <c r="I13" s="712"/>
      <c r="J13" s="712"/>
      <c r="K13" s="712"/>
      <c r="L13" s="712"/>
    </row>
    <row r="14" spans="2:13" ht="19.5" customHeight="1">
      <c r="B14" s="714" t="s">
        <v>234</v>
      </c>
      <c r="C14" s="714"/>
      <c r="D14" s="714"/>
      <c r="E14" s="714"/>
      <c r="F14" s="714"/>
      <c r="G14" s="714"/>
      <c r="H14" s="714"/>
      <c r="I14" s="714"/>
      <c r="J14" s="714"/>
      <c r="K14" s="714"/>
      <c r="L14" s="714"/>
      <c r="M14" s="714"/>
    </row>
    <row r="15" spans="2:13" ht="19.5" customHeight="1" thickBot="1">
      <c r="D15" s="339"/>
      <c r="E15" s="339"/>
      <c r="F15" s="339"/>
      <c r="G15" s="339"/>
      <c r="H15" s="339"/>
      <c r="I15" s="339"/>
      <c r="J15" s="773"/>
      <c r="K15" s="339"/>
      <c r="L15" s="773" t="s">
        <v>257</v>
      </c>
      <c r="M15" s="252"/>
    </row>
    <row r="16" spans="2:13" ht="40.5" customHeight="1">
      <c r="B16" s="774" t="s">
        <v>275</v>
      </c>
      <c r="C16" s="718"/>
      <c r="D16" s="719" t="s">
        <v>276</v>
      </c>
      <c r="E16" s="775" t="s">
        <v>277</v>
      </c>
      <c r="F16" s="720" t="s">
        <v>278</v>
      </c>
      <c r="G16" s="721"/>
      <c r="H16" s="803" t="s">
        <v>279</v>
      </c>
      <c r="I16" s="720" t="s">
        <v>280</v>
      </c>
      <c r="J16" s="721"/>
      <c r="K16" s="720" t="s">
        <v>281</v>
      </c>
      <c r="L16" s="721"/>
      <c r="M16" s="804" t="s">
        <v>162</v>
      </c>
    </row>
    <row r="17" spans="2:13" ht="65.25" customHeight="1">
      <c r="B17" s="724"/>
      <c r="C17" s="725"/>
      <c r="D17" s="726"/>
      <c r="E17" s="727"/>
      <c r="F17" s="728" t="s">
        <v>282</v>
      </c>
      <c r="G17" s="728" t="s">
        <v>243</v>
      </c>
      <c r="H17" s="805" t="s">
        <v>283</v>
      </c>
      <c r="I17" s="728" t="s">
        <v>282</v>
      </c>
      <c r="J17" s="728" t="s">
        <v>284</v>
      </c>
      <c r="K17" s="728" t="s">
        <v>282</v>
      </c>
      <c r="L17" s="728" t="s">
        <v>284</v>
      </c>
      <c r="M17" s="806"/>
    </row>
    <row r="18" spans="2:13" s="247" customFormat="1" ht="56.25" customHeight="1">
      <c r="B18" s="807" t="s">
        <v>200</v>
      </c>
      <c r="C18" s="731"/>
      <c r="D18" s="808"/>
      <c r="E18" s="809"/>
      <c r="F18" s="809"/>
      <c r="G18" s="817" t="str">
        <f>IF(E18="","",(F18/E18*100))</f>
        <v/>
      </c>
      <c r="H18" s="810"/>
      <c r="I18" s="784"/>
      <c r="J18" s="817" t="str">
        <f>IF(I18="","",((F18+I18)/E18)*100)</f>
        <v/>
      </c>
      <c r="K18" s="791" t="str">
        <f>IF(E18="","",E18-(F18+I18))</f>
        <v/>
      </c>
      <c r="L18" s="817" t="str">
        <f>IF(E18=0,"",(SUM(F18,I18,K18)/E18)*100)</f>
        <v/>
      </c>
      <c r="M18" s="729"/>
    </row>
    <row r="19" spans="2:13" s="247" customFormat="1" ht="32.25" customHeight="1" thickBot="1">
      <c r="B19" s="785" t="s">
        <v>245</v>
      </c>
      <c r="C19" s="786"/>
      <c r="D19" s="818" t="str">
        <f>IF(D18="","",D18)</f>
        <v/>
      </c>
      <c r="E19" s="763" t="str">
        <f>IF(E18="","",E18)</f>
        <v/>
      </c>
      <c r="F19" s="763" t="str">
        <f>IF(F18="","",F18)</f>
        <v/>
      </c>
      <c r="G19" s="819" t="str">
        <f>IF(E19="","",(F19/E19*100))</f>
        <v/>
      </c>
      <c r="H19" s="811"/>
      <c r="I19" s="764" t="str">
        <f>IF(I18="","",I18)</f>
        <v/>
      </c>
      <c r="J19" s="819" t="str">
        <f>IF(I19="","",((F19+I19)/E19)*100)</f>
        <v/>
      </c>
      <c r="K19" s="764" t="str">
        <f>IF(K18="","",K18)</f>
        <v/>
      </c>
      <c r="L19" s="819" t="str">
        <f>IF(E19="","",(SUM(F19,I19,K19)/E19)*100)</f>
        <v/>
      </c>
      <c r="M19" s="736"/>
    </row>
    <row r="20" spans="2:13" s="247" customFormat="1" ht="13.5" customHeight="1" thickBot="1">
      <c r="B20" s="748"/>
      <c r="C20" s="748"/>
      <c r="D20" s="749"/>
      <c r="E20" s="744"/>
      <c r="F20" s="745"/>
      <c r="G20" s="218"/>
      <c r="H20" s="218"/>
      <c r="I20" s="746"/>
      <c r="J20" s="252"/>
      <c r="K20" s="746"/>
      <c r="L20" s="252"/>
    </row>
    <row r="21" spans="2:13" s="247" customFormat="1" ht="27.75" customHeight="1" thickBot="1">
      <c r="B21" s="812" t="s">
        <v>285</v>
      </c>
      <c r="C21" s="743"/>
      <c r="D21" s="767" t="str">
        <f>IF(①交付申請書!D24="日付を入力してください","",①交付申請書!D24)</f>
        <v/>
      </c>
      <c r="E21" s="768"/>
      <c r="F21" s="744"/>
      <c r="G21" s="745"/>
      <c r="H21" s="218"/>
      <c r="I21" s="746"/>
      <c r="J21" s="744"/>
      <c r="K21" s="745"/>
      <c r="L21" s="252"/>
    </row>
    <row r="22" spans="2:13" s="247" customFormat="1" ht="27.75" customHeight="1">
      <c r="B22" s="748"/>
      <c r="C22" s="748"/>
      <c r="D22" s="813"/>
      <c r="E22" s="813"/>
      <c r="F22" s="744"/>
      <c r="G22" s="745"/>
      <c r="H22" s="218"/>
      <c r="I22" s="746"/>
      <c r="J22" s="744"/>
      <c r="K22" s="745"/>
      <c r="L22" s="252"/>
    </row>
    <row r="23" spans="2:13" s="247" customFormat="1" ht="27.75" customHeight="1">
      <c r="B23" s="748"/>
      <c r="C23" s="748"/>
      <c r="D23" s="813"/>
      <c r="E23" s="813"/>
      <c r="F23" s="744"/>
      <c r="G23" s="745"/>
      <c r="H23" s="218"/>
      <c r="I23" s="746"/>
      <c r="J23" s="744"/>
      <c r="K23" s="745"/>
      <c r="L23" s="252"/>
      <c r="M23" s="750" t="s">
        <v>247</v>
      </c>
    </row>
    <row r="24" spans="2:13" s="247" customFormat="1" ht="17.25" customHeight="1">
      <c r="B24" s="814" t="s">
        <v>286</v>
      </c>
      <c r="C24" s="756" t="s">
        <v>287</v>
      </c>
      <c r="D24" s="252"/>
      <c r="E24" s="252"/>
      <c r="F24" s="252"/>
      <c r="G24" s="252"/>
      <c r="H24" s="252"/>
      <c r="I24" s="252"/>
      <c r="J24" s="252"/>
      <c r="K24" s="252"/>
      <c r="L24" s="252"/>
    </row>
    <row r="25" spans="2:13" ht="8.25" customHeight="1">
      <c r="B25" s="789"/>
      <c r="C25" s="756"/>
      <c r="D25" s="756"/>
      <c r="E25" s="756"/>
      <c r="F25" s="756"/>
      <c r="G25" s="756"/>
      <c r="H25" s="756"/>
      <c r="I25" s="756"/>
      <c r="J25" s="756"/>
      <c r="K25" s="756"/>
      <c r="L25" s="756"/>
    </row>
    <row r="26" spans="2:13" ht="9.75" customHeight="1"/>
  </sheetData>
  <sheetProtection algorithmName="SHA-512" hashValue="3ltFpahuDWIMlZvTOuTF+ZUxNEfknmWcC0b805/7iju9d1NGfqe4mjIFkBpAtQVDYwUwUo8SKmd1Y1PsRMCWbA==" saltValue="Wpsshzv6k03LpagGlkL16Q==" spinCount="100000" sheet="1" scenarios="1" formatCells="0" formatColumns="0" formatRows="0"/>
  <mergeCells count="19">
    <mergeCell ref="B18:C18"/>
    <mergeCell ref="B19:C19"/>
    <mergeCell ref="B21:C21"/>
    <mergeCell ref="D21:E21"/>
    <mergeCell ref="J9:M9"/>
    <mergeCell ref="B14:M14"/>
    <mergeCell ref="B16:C17"/>
    <mergeCell ref="D16:D17"/>
    <mergeCell ref="E16:E17"/>
    <mergeCell ref="F16:G16"/>
    <mergeCell ref="I16:J16"/>
    <mergeCell ref="K16:L16"/>
    <mergeCell ref="M16:M17"/>
    <mergeCell ref="J8:M8"/>
    <mergeCell ref="C2:L2"/>
    <mergeCell ref="L4:M4"/>
    <mergeCell ref="G6:G7"/>
    <mergeCell ref="I6:I7"/>
    <mergeCell ref="J6:M7"/>
  </mergeCells>
  <phoneticPr fontId="1"/>
  <conditionalFormatting sqref="L4">
    <cfRule type="containsText" dxfId="106" priority="1" operator="containsText" text="日付を入力してください">
      <formula>NOT(ISERROR(SEARCH("日付を入力してください",L4)))</formula>
    </cfRule>
  </conditionalFormatting>
  <dataValidations count="2">
    <dataValidation allowBlank="1" showInputMessage="1" showErrorMessage="1" promptTitle="西暦で入力してください。" prompt="例：2021/1/1" sqref="L4"/>
    <dataValidation type="whole" operator="lessThan" allowBlank="1" showInputMessage="1" showErrorMessage="1" errorTitle="自動入力です。" error="交付申請書の3.が反映されています。[キャンセル]をクリックしてください。" sqref="L18">
      <formula1>0</formula1>
    </dataValidation>
  </dataValidations>
  <pageMargins left="0.59055118110236227" right="0.39370078740157483" top="0.74803149606299213" bottom="0.19685039370078741" header="0.31496062992125984" footer="0.15748031496062992"/>
  <pageSetup paperSize="9" scale="74" orientation="landscape" horizontalDpi="300" verticalDpi="300" r:id="rId1"/>
  <headerFooter>
    <oddHeader>&amp;L様式第５号</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B1:O35"/>
  <sheetViews>
    <sheetView view="pageBreakPreview" zoomScaleNormal="100" zoomScaleSheetLayoutView="100" workbookViewId="0"/>
  </sheetViews>
  <sheetFormatPr defaultRowHeight="14.25"/>
  <cols>
    <col min="1" max="1" width="1.625" style="22" customWidth="1"/>
    <col min="2" max="2" width="12.625" style="22" customWidth="1"/>
    <col min="3" max="3" width="8.75" style="22" customWidth="1"/>
    <col min="4" max="4" width="5.875" style="22" customWidth="1"/>
    <col min="5" max="5" width="9.875" style="22" customWidth="1"/>
    <col min="6" max="6" width="6" style="22" customWidth="1"/>
    <col min="7" max="8" width="9.875" style="22" customWidth="1"/>
    <col min="9" max="9" width="14.625" style="22" customWidth="1"/>
    <col min="10" max="10" width="18.75" style="22" customWidth="1"/>
    <col min="11" max="12" width="9.875" style="22" customWidth="1"/>
    <col min="13" max="13" width="12.875" style="22" customWidth="1"/>
    <col min="14" max="14" width="3.125" style="22" customWidth="1"/>
    <col min="15" max="15" width="1.625" style="22" customWidth="1"/>
    <col min="16" max="16384" width="9" style="22"/>
  </cols>
  <sheetData>
    <row r="1" spans="2:15" ht="9" customHeight="1"/>
    <row r="2" spans="2:15" ht="23.25" customHeight="1">
      <c r="B2" s="173" t="s">
        <v>4</v>
      </c>
      <c r="C2" s="173"/>
      <c r="D2" s="173"/>
      <c r="E2" s="173"/>
      <c r="F2" s="173"/>
      <c r="G2" s="173"/>
      <c r="H2" s="173"/>
      <c r="I2" s="173"/>
      <c r="J2" s="173"/>
      <c r="K2" s="173"/>
      <c r="L2" s="173"/>
      <c r="M2" s="173"/>
      <c r="N2" s="46"/>
      <c r="O2" s="42"/>
    </row>
    <row r="3" spans="2:15" s="45" customFormat="1" ht="10.5" customHeight="1">
      <c r="B3" s="32"/>
      <c r="C3" s="32"/>
      <c r="D3" s="32"/>
      <c r="E3" s="32"/>
      <c r="F3" s="32"/>
      <c r="G3" s="32"/>
      <c r="O3" s="32"/>
    </row>
    <row r="4" spans="2:15" s="45" customFormat="1" ht="18" customHeight="1">
      <c r="B4" s="70"/>
      <c r="C4" s="47"/>
      <c r="D4" s="48"/>
      <c r="E4" s="48"/>
      <c r="F4" s="48"/>
      <c r="G4" s="48"/>
      <c r="H4" s="48"/>
      <c r="I4" s="48"/>
      <c r="J4" s="48"/>
      <c r="K4" s="171" t="s">
        <v>5</v>
      </c>
      <c r="L4" s="171" t="s">
        <v>6</v>
      </c>
      <c r="M4" s="171" t="s">
        <v>7</v>
      </c>
      <c r="O4" s="32"/>
    </row>
    <row r="5" spans="2:15" s="45" customFormat="1" ht="18" customHeight="1">
      <c r="B5" s="71"/>
      <c r="C5" s="50"/>
      <c r="D5" s="49"/>
      <c r="E5" s="49"/>
      <c r="F5" s="49"/>
      <c r="G5" s="49"/>
      <c r="H5" s="49"/>
      <c r="I5" s="49"/>
      <c r="J5" s="51"/>
      <c r="K5" s="172"/>
      <c r="L5" s="172"/>
      <c r="M5" s="172"/>
      <c r="O5" s="32"/>
    </row>
    <row r="6" spans="2:15" s="45" customFormat="1" ht="19.5" customHeight="1">
      <c r="B6" s="153" t="s">
        <v>288</v>
      </c>
      <c r="C6" s="55" t="s">
        <v>289</v>
      </c>
      <c r="D6" s="55"/>
      <c r="E6" s="55"/>
      <c r="F6" s="1"/>
      <c r="G6" s="1"/>
      <c r="H6" s="1"/>
      <c r="I6" s="98"/>
      <c r="J6" s="96"/>
      <c r="K6" s="58"/>
      <c r="L6" s="58"/>
      <c r="M6" s="58"/>
      <c r="N6" s="32"/>
      <c r="O6" s="32"/>
    </row>
    <row r="7" spans="2:15" s="45" customFormat="1" ht="19.5" customHeight="1">
      <c r="B7" s="88" t="s">
        <v>10</v>
      </c>
      <c r="C7" s="102" t="s">
        <v>11</v>
      </c>
      <c r="D7" s="91"/>
      <c r="E7" s="103" t="s">
        <v>290</v>
      </c>
      <c r="F7" s="91"/>
      <c r="G7" s="91"/>
      <c r="H7" s="91"/>
      <c r="I7" s="91"/>
      <c r="J7" s="104"/>
      <c r="K7" s="58"/>
      <c r="L7" s="58"/>
      <c r="M7" s="58"/>
      <c r="N7" s="32"/>
      <c r="O7" s="32"/>
    </row>
    <row r="8" spans="2:15" s="45" customFormat="1" ht="19.5" customHeight="1">
      <c r="B8" s="56"/>
      <c r="C8" s="102" t="s">
        <v>13</v>
      </c>
      <c r="D8" s="91"/>
      <c r="E8" s="103" t="s">
        <v>291</v>
      </c>
      <c r="F8" s="91"/>
      <c r="G8" s="91"/>
      <c r="H8" s="91"/>
      <c r="I8" s="91"/>
      <c r="J8" s="104"/>
      <c r="K8" s="58"/>
      <c r="L8" s="58"/>
      <c r="M8" s="58"/>
      <c r="N8" s="32"/>
      <c r="O8" s="32"/>
    </row>
    <row r="9" spans="2:15" s="45" customFormat="1" ht="19.5" customHeight="1">
      <c r="B9" s="56"/>
      <c r="C9" s="102" t="s">
        <v>15</v>
      </c>
      <c r="D9" s="91"/>
      <c r="E9" s="103" t="s">
        <v>292</v>
      </c>
      <c r="F9" s="91"/>
      <c r="G9" s="91"/>
      <c r="H9" s="91"/>
      <c r="I9" s="91"/>
      <c r="J9" s="104"/>
      <c r="K9" s="58"/>
      <c r="L9" s="58"/>
      <c r="M9" s="58"/>
      <c r="N9" s="32"/>
      <c r="O9" s="32"/>
    </row>
    <row r="10" spans="2:15" s="45" customFormat="1" ht="19.5" customHeight="1">
      <c r="B10" s="56"/>
      <c r="C10" s="121" t="s">
        <v>17</v>
      </c>
      <c r="D10" s="126"/>
      <c r="E10" s="127" t="s">
        <v>293</v>
      </c>
      <c r="F10" s="82"/>
      <c r="G10" s="82"/>
      <c r="H10" s="82"/>
      <c r="I10" s="48"/>
      <c r="J10" s="68"/>
      <c r="K10" s="70"/>
      <c r="L10" s="70"/>
      <c r="M10" s="70"/>
      <c r="N10" s="32"/>
      <c r="O10" s="32"/>
    </row>
    <row r="11" spans="2:15" s="45" customFormat="1" ht="19.5" customHeight="1">
      <c r="B11" s="56"/>
      <c r="C11" s="128"/>
      <c r="D11" s="129"/>
      <c r="E11" s="130"/>
      <c r="F11" s="112" t="s">
        <v>294</v>
      </c>
      <c r="G11" s="112"/>
      <c r="H11" s="112"/>
      <c r="I11" s="49"/>
      <c r="J11" s="51"/>
      <c r="K11" s="71"/>
      <c r="L11" s="71"/>
      <c r="M11" s="71"/>
      <c r="N11" s="32"/>
      <c r="O11" s="32"/>
    </row>
    <row r="12" spans="2:15" s="45" customFormat="1" ht="19.5" customHeight="1">
      <c r="B12" s="56"/>
      <c r="C12" s="121" t="s">
        <v>19</v>
      </c>
      <c r="D12" s="126"/>
      <c r="E12" s="127" t="s">
        <v>295</v>
      </c>
      <c r="F12" s="82"/>
      <c r="G12" s="82"/>
      <c r="H12" s="82"/>
      <c r="I12" s="48"/>
      <c r="J12" s="68"/>
      <c r="K12" s="70"/>
      <c r="L12" s="70"/>
      <c r="M12" s="70"/>
      <c r="O12" s="32"/>
    </row>
    <row r="13" spans="2:15" s="45" customFormat="1" ht="19.5" customHeight="1">
      <c r="B13" s="56"/>
      <c r="C13" s="128"/>
      <c r="D13" s="129"/>
      <c r="E13" s="130"/>
      <c r="F13" s="112" t="s">
        <v>294</v>
      </c>
      <c r="G13" s="112"/>
      <c r="H13" s="112"/>
      <c r="I13" s="49"/>
      <c r="J13" s="51"/>
      <c r="K13" s="71"/>
      <c r="L13" s="71"/>
      <c r="M13" s="71"/>
      <c r="O13" s="32"/>
    </row>
    <row r="14" spans="2:15" s="45" customFormat="1" ht="19.5" customHeight="1">
      <c r="B14" s="56"/>
      <c r="C14" s="102" t="s">
        <v>21</v>
      </c>
      <c r="D14" s="131"/>
      <c r="E14" s="108" t="s">
        <v>22</v>
      </c>
      <c r="F14" s="77"/>
      <c r="G14" s="77"/>
      <c r="H14" s="77"/>
      <c r="I14" s="57"/>
      <c r="J14" s="51"/>
      <c r="K14" s="71"/>
      <c r="L14" s="71"/>
      <c r="M14" s="71"/>
      <c r="N14" s="32"/>
      <c r="O14" s="32"/>
    </row>
    <row r="15" spans="2:15" s="45" customFormat="1" ht="19.5" customHeight="1">
      <c r="B15" s="56"/>
      <c r="C15" s="132" t="s">
        <v>23</v>
      </c>
      <c r="D15" s="133"/>
      <c r="E15" s="134" t="s">
        <v>296</v>
      </c>
      <c r="F15" s="1"/>
      <c r="G15" s="1"/>
      <c r="H15" s="1"/>
      <c r="I15" s="49"/>
      <c r="J15" s="96"/>
      <c r="K15" s="58"/>
      <c r="L15" s="58"/>
      <c r="M15" s="58"/>
      <c r="N15" s="32"/>
      <c r="O15" s="32"/>
    </row>
    <row r="16" spans="2:15" s="45" customFormat="1" ht="19.5" customHeight="1">
      <c r="B16" s="105" t="s">
        <v>297</v>
      </c>
      <c r="C16" s="106"/>
      <c r="D16" s="107"/>
      <c r="E16" s="108" t="s">
        <v>298</v>
      </c>
      <c r="F16" s="59"/>
      <c r="G16" s="57" t="s">
        <v>299</v>
      </c>
      <c r="H16" s="57"/>
      <c r="I16" s="57"/>
      <c r="J16" s="96"/>
      <c r="K16" s="58"/>
      <c r="L16" s="58"/>
      <c r="M16" s="58"/>
      <c r="N16" s="32"/>
      <c r="O16" s="32"/>
    </row>
    <row r="17" spans="2:15" s="45" customFormat="1" ht="19.5" customHeight="1">
      <c r="B17" s="56"/>
      <c r="C17" s="60"/>
      <c r="D17" s="61"/>
      <c r="E17" s="57"/>
      <c r="F17" s="59"/>
      <c r="G17" s="57"/>
      <c r="H17" s="57"/>
      <c r="I17" s="57"/>
      <c r="J17" s="96"/>
      <c r="K17" s="58"/>
      <c r="L17" s="58"/>
      <c r="M17" s="58"/>
      <c r="N17" s="32"/>
      <c r="O17" s="32"/>
    </row>
    <row r="18" spans="2:15" s="45" customFormat="1" ht="21.75" customHeight="1">
      <c r="B18" s="151" t="s">
        <v>37</v>
      </c>
      <c r="C18" s="55" t="s">
        <v>300</v>
      </c>
      <c r="D18" s="55"/>
      <c r="E18" s="55"/>
      <c r="F18" s="57"/>
      <c r="G18" s="57"/>
      <c r="H18" s="57"/>
      <c r="I18" s="57"/>
      <c r="J18" s="57"/>
      <c r="K18" s="58"/>
      <c r="L18" s="58"/>
      <c r="M18" s="63"/>
      <c r="N18" s="32"/>
      <c r="O18" s="32"/>
    </row>
    <row r="19" spans="2:15" s="45" customFormat="1" ht="19.5" customHeight="1">
      <c r="B19" s="74"/>
      <c r="C19" s="139" t="s">
        <v>39</v>
      </c>
      <c r="D19" s="77"/>
      <c r="E19" s="109" t="s">
        <v>301</v>
      </c>
      <c r="F19" s="57"/>
      <c r="G19" s="57"/>
      <c r="H19" s="57"/>
      <c r="I19" s="57"/>
      <c r="J19" s="57"/>
      <c r="K19" s="58"/>
      <c r="L19" s="58"/>
      <c r="M19" s="58"/>
      <c r="N19" s="32"/>
      <c r="O19" s="32"/>
    </row>
    <row r="20" spans="2:15" s="45" customFormat="1" ht="19.5" customHeight="1">
      <c r="B20" s="73"/>
      <c r="C20" s="139" t="s">
        <v>41</v>
      </c>
      <c r="D20" s="77"/>
      <c r="E20" s="110" t="s">
        <v>302</v>
      </c>
      <c r="F20" s="79"/>
      <c r="G20" s="57"/>
      <c r="H20" s="57"/>
      <c r="I20" s="57"/>
      <c r="J20" s="57"/>
      <c r="K20" s="58"/>
      <c r="L20" s="58"/>
      <c r="M20" s="58"/>
      <c r="N20" s="32"/>
      <c r="O20" s="32"/>
    </row>
    <row r="21" spans="2:15" s="45" customFormat="1" ht="19.5" customHeight="1">
      <c r="B21" s="71"/>
      <c r="C21" s="139" t="s">
        <v>47</v>
      </c>
      <c r="D21" s="77"/>
      <c r="E21" s="109" t="s">
        <v>303</v>
      </c>
      <c r="F21" s="57"/>
      <c r="G21" s="57"/>
      <c r="H21" s="57"/>
      <c r="I21" s="57"/>
      <c r="J21" s="57"/>
      <c r="K21" s="58"/>
      <c r="L21" s="58"/>
      <c r="M21" s="58"/>
      <c r="N21" s="32"/>
      <c r="O21" s="32"/>
    </row>
    <row r="22" spans="2:15" s="45" customFormat="1" ht="7.5" customHeight="1">
      <c r="B22" s="32"/>
      <c r="C22" s="32"/>
      <c r="D22" s="64"/>
      <c r="E22" s="32"/>
      <c r="F22" s="32"/>
      <c r="G22" s="32"/>
      <c r="H22" s="32"/>
      <c r="I22" s="32"/>
      <c r="J22" s="32"/>
      <c r="K22" s="32"/>
      <c r="L22" s="32"/>
      <c r="M22" s="32"/>
      <c r="N22" s="32"/>
      <c r="O22" s="32"/>
    </row>
    <row r="23" spans="2:15" s="45" customFormat="1" ht="9.75" customHeight="1">
      <c r="B23" s="32"/>
      <c r="C23" s="32"/>
      <c r="D23" s="32"/>
      <c r="E23" s="32"/>
      <c r="F23" s="32"/>
      <c r="G23" s="32"/>
      <c r="H23" s="32"/>
      <c r="I23" s="32"/>
      <c r="J23" s="32"/>
      <c r="K23" s="32"/>
      <c r="L23" s="32"/>
      <c r="M23" s="32"/>
      <c r="N23" s="32"/>
      <c r="O23" s="32"/>
    </row>
    <row r="24" spans="2:15" s="45" customFormat="1" ht="19.5" customHeight="1">
      <c r="B24" s="17" t="s">
        <v>53</v>
      </c>
      <c r="C24" s="17"/>
      <c r="D24" s="17"/>
      <c r="E24" s="17"/>
      <c r="F24" s="32"/>
      <c r="G24" s="32"/>
      <c r="H24" s="32"/>
      <c r="I24" s="32"/>
      <c r="J24" s="32"/>
      <c r="K24" s="32"/>
      <c r="L24" s="32"/>
      <c r="M24" s="32"/>
      <c r="N24" s="32"/>
      <c r="O24" s="32"/>
    </row>
    <row r="25" spans="2:15" s="45" customFormat="1" ht="19.5" customHeight="1">
      <c r="B25" s="43"/>
      <c r="C25" s="43"/>
      <c r="D25" s="43"/>
      <c r="E25" s="43"/>
      <c r="F25" s="43"/>
      <c r="G25" s="43"/>
      <c r="H25" s="43"/>
      <c r="I25" s="43"/>
      <c r="J25" s="43"/>
      <c r="K25" s="43"/>
      <c r="L25" s="43"/>
      <c r="M25" s="43"/>
      <c r="N25" s="43"/>
      <c r="O25" s="32"/>
    </row>
    <row r="26" spans="2:15" s="45" customFormat="1" ht="19.5" customHeight="1">
      <c r="B26" s="43"/>
      <c r="C26" s="43"/>
      <c r="D26" s="43"/>
      <c r="E26" s="43"/>
      <c r="F26" s="43"/>
      <c r="G26" s="43"/>
      <c r="H26" s="43"/>
      <c r="I26" s="43"/>
      <c r="J26" s="43"/>
      <c r="K26" s="43"/>
      <c r="L26" s="43"/>
      <c r="M26" s="43"/>
      <c r="N26" s="43"/>
      <c r="O26" s="32"/>
    </row>
    <row r="27" spans="2:15" s="45" customFormat="1" ht="19.5" customHeight="1">
      <c r="B27" s="43"/>
      <c r="C27" s="43"/>
      <c r="D27" s="43"/>
      <c r="E27" s="43"/>
      <c r="F27" s="43"/>
      <c r="G27" s="43"/>
      <c r="H27" s="43"/>
      <c r="I27" s="43"/>
      <c r="J27" s="43"/>
      <c r="K27" s="43"/>
      <c r="L27" s="43"/>
      <c r="M27" s="43"/>
      <c r="N27" s="43"/>
      <c r="O27" s="32"/>
    </row>
    <row r="28" spans="2:15" ht="19.5" customHeight="1">
      <c r="B28" s="161"/>
      <c r="C28" s="161"/>
      <c r="D28" s="161"/>
      <c r="E28" s="161"/>
      <c r="F28" s="161"/>
      <c r="G28" s="161"/>
      <c r="H28" s="161"/>
      <c r="I28" s="161"/>
      <c r="J28" s="161"/>
      <c r="K28" s="161"/>
      <c r="L28" s="161"/>
      <c r="M28" s="161"/>
      <c r="N28" s="161"/>
      <c r="O28" s="44"/>
    </row>
    <row r="29" spans="2:15" ht="19.5" customHeight="1">
      <c r="B29" s="161"/>
      <c r="C29" s="161"/>
      <c r="D29" s="161"/>
      <c r="E29" s="161"/>
      <c r="F29" s="161"/>
      <c r="G29" s="161"/>
      <c r="H29" s="161"/>
      <c r="I29" s="161"/>
      <c r="J29" s="161"/>
      <c r="K29" s="161"/>
      <c r="L29" s="161"/>
      <c r="M29" s="161"/>
      <c r="N29" s="161"/>
      <c r="O29" s="44"/>
    </row>
    <row r="30" spans="2:15" ht="19.5" customHeight="1">
      <c r="B30" s="161"/>
      <c r="C30" s="161"/>
      <c r="D30" s="161"/>
      <c r="E30" s="161"/>
      <c r="F30" s="161"/>
      <c r="G30" s="161"/>
      <c r="H30" s="161"/>
      <c r="I30" s="161"/>
      <c r="J30" s="161"/>
      <c r="K30" s="161"/>
      <c r="L30" s="161"/>
      <c r="M30" s="161"/>
      <c r="N30" s="161"/>
      <c r="O30" s="44"/>
    </row>
    <row r="31" spans="2:15" ht="19.5" customHeight="1">
      <c r="B31" s="161"/>
      <c r="C31" s="161"/>
      <c r="D31" s="161"/>
      <c r="E31" s="161"/>
      <c r="F31" s="161"/>
      <c r="G31" s="161"/>
      <c r="H31" s="161"/>
      <c r="I31" s="161"/>
      <c r="J31" s="161"/>
      <c r="K31" s="161"/>
      <c r="L31" s="161"/>
      <c r="M31" s="161"/>
      <c r="N31" s="161"/>
      <c r="O31" s="44"/>
    </row>
    <row r="32" spans="2:15" ht="19.5" customHeight="1">
      <c r="B32" s="161"/>
      <c r="C32" s="161"/>
      <c r="D32" s="161"/>
      <c r="E32" s="161"/>
      <c r="F32" s="161"/>
      <c r="G32" s="161"/>
      <c r="H32" s="161"/>
      <c r="I32" s="44"/>
      <c r="O32" s="44"/>
    </row>
    <row r="33" spans="2:9" ht="18.75" customHeight="1">
      <c r="B33" s="161"/>
      <c r="C33" s="161"/>
      <c r="D33" s="161"/>
      <c r="E33" s="161"/>
      <c r="F33" s="161"/>
      <c r="G33" s="161"/>
      <c r="H33" s="161"/>
      <c r="I33" s="44"/>
    </row>
    <row r="34" spans="2:9" ht="18.75" customHeight="1">
      <c r="B34" s="161"/>
      <c r="C34" s="161"/>
      <c r="D34" s="161"/>
      <c r="E34" s="161"/>
      <c r="F34" s="161"/>
      <c r="G34" s="161"/>
      <c r="H34" s="161"/>
      <c r="I34" s="44"/>
    </row>
    <row r="35" spans="2:9" ht="18.75" customHeight="1"/>
  </sheetData>
  <mergeCells count="4">
    <mergeCell ref="B2:M2"/>
    <mergeCell ref="K4:K5"/>
    <mergeCell ref="L4:L5"/>
    <mergeCell ref="M4:M5"/>
  </mergeCells>
  <phoneticPr fontId="1"/>
  <hyperlinks>
    <hyperlink ref="B24" location="はじめに!A1" display="★目的別使用申請様式チャート図に戻る"/>
    <hyperlink ref="B24:E24" location="はじめに!A1" display="★目的別使用申請様式チャート図に戻る"/>
    <hyperlink ref="C7:J7" location="①1.概要!A1" display="１．"/>
    <hyperlink ref="C8:J8" location="'①2.申請事業の目的 '!A1" display="２．"/>
    <hyperlink ref="C9:J9" location="'①3.実施体制 '!A1" display="３．"/>
    <hyperlink ref="B16:E16" location="収益報告!A1" display="別紙２"/>
    <hyperlink ref="C10:E10" location="'⑤4.実施内容(Ｋ)'!A1" display="４．"/>
    <hyperlink ref="C12:E12" location="'⑤5.スケジュール(Ｋ)'!A1" display="５．"/>
    <hyperlink ref="C14:E14" location="'⑤6.成果実績(Ｋ) '!A1" display="６．"/>
    <hyperlink ref="C15:E15" location="'⑤7.経費内訳(Ｋ)'!A1" display="７．"/>
    <hyperlink ref="C6:E6" location="様式⑥年間!A1" display="Ⅰ.事業実施報告書"/>
    <hyperlink ref="C18:E18" location="⑥年間報告書!A1" display="Ⅱ．事業実施交付金報告書"/>
  </hyperlinks>
  <pageMargins left="0.59055118110236227" right="0.39370078740157483" top="0.74803149606299213" bottom="0.23" header="0.31496062992125984" footer="0.15748031496062992"/>
  <pageSetup paperSize="9" scale="94" orientation="landscape" cellComments="asDisplayed" horizontalDpi="300" verticalDpi="300" r:id="rId1"/>
  <headerFooter>
    <oddHeader>&amp;Lチェックリスト</oddHeader>
  </headerFooter>
  <rowBreaks count="1" manualBreakCount="1">
    <brk id="22" max="13" man="1"/>
  </rowBreaks>
  <colBreaks count="1" manualBreakCount="1">
    <brk id="14" max="5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B1:O43"/>
  <sheetViews>
    <sheetView view="pageBreakPreview" zoomScaleNormal="100" zoomScaleSheetLayoutView="100" workbookViewId="0"/>
  </sheetViews>
  <sheetFormatPr defaultRowHeight="15.75"/>
  <cols>
    <col min="1" max="1" width="1.625" style="820" customWidth="1"/>
    <col min="2" max="2" width="4.875" style="820" customWidth="1"/>
    <col min="3" max="3" width="10.625" style="820" customWidth="1"/>
    <col min="4" max="4" width="6.875" style="820" customWidth="1"/>
    <col min="5" max="5" width="12" style="820" customWidth="1"/>
    <col min="6" max="6" width="9" style="820" customWidth="1"/>
    <col min="7" max="7" width="11.5" style="820" customWidth="1"/>
    <col min="8" max="8" width="10.625" style="820" customWidth="1"/>
    <col min="9" max="9" width="16.625" style="820" customWidth="1"/>
    <col min="10" max="10" width="9.875" style="820" customWidth="1"/>
    <col min="11" max="11" width="12.75" style="820" customWidth="1"/>
    <col min="12" max="13" width="9.875" style="820" customWidth="1"/>
    <col min="14" max="14" width="9" style="820"/>
    <col min="15" max="15" width="1.625" style="820" customWidth="1"/>
    <col min="16" max="16384" width="9" style="820"/>
  </cols>
  <sheetData>
    <row r="1" spans="2:15" ht="9" customHeight="1"/>
    <row r="2" spans="2:15" ht="19.5" customHeight="1">
      <c r="B2" s="821"/>
      <c r="C2" s="821"/>
      <c r="D2" s="821"/>
      <c r="E2" s="821"/>
      <c r="F2" s="821"/>
      <c r="G2" s="821"/>
      <c r="H2" s="821"/>
      <c r="O2" s="821"/>
    </row>
    <row r="3" spans="2:15" ht="22.5" customHeight="1">
      <c r="L3" s="822" t="s">
        <v>54</v>
      </c>
      <c r="M3" s="822"/>
      <c r="O3" s="821"/>
    </row>
    <row r="4" spans="2:15" ht="22.5" customHeight="1">
      <c r="B4" s="821"/>
      <c r="C4" s="821"/>
      <c r="D4" s="821"/>
      <c r="E4" s="821"/>
      <c r="F4" s="821"/>
      <c r="G4" s="821"/>
      <c r="H4" s="821"/>
      <c r="I4" s="821"/>
      <c r="J4" s="821"/>
      <c r="K4" s="821"/>
      <c r="L4" s="821"/>
      <c r="M4" s="821"/>
      <c r="O4" s="821"/>
    </row>
    <row r="5" spans="2:15" ht="22.5" customHeight="1">
      <c r="B5" s="823" t="s">
        <v>55</v>
      </c>
      <c r="C5" s="821"/>
      <c r="D5" s="821"/>
      <c r="E5" s="821"/>
      <c r="F5" s="821"/>
      <c r="G5" s="821"/>
      <c r="H5" s="821"/>
      <c r="I5" s="821"/>
      <c r="J5" s="821"/>
      <c r="K5" s="821"/>
      <c r="L5" s="821"/>
      <c r="M5" s="821"/>
      <c r="O5" s="821"/>
    </row>
    <row r="6" spans="2:15" ht="22.5" customHeight="1">
      <c r="B6" s="821"/>
      <c r="C6" s="821"/>
      <c r="D6" s="821"/>
      <c r="E6" s="821"/>
      <c r="F6" s="821"/>
      <c r="G6" s="821"/>
      <c r="H6" s="821"/>
      <c r="I6" s="821"/>
      <c r="J6" s="821"/>
      <c r="K6" s="821"/>
      <c r="L6" s="821"/>
      <c r="M6" s="821"/>
      <c r="O6" s="821"/>
    </row>
    <row r="7" spans="2:15" ht="22.5" customHeight="1">
      <c r="B7" s="821"/>
      <c r="C7" s="821"/>
      <c r="D7" s="821"/>
      <c r="E7" s="821"/>
      <c r="F7" s="821"/>
      <c r="G7" s="821"/>
      <c r="H7" s="821"/>
      <c r="I7" s="821"/>
      <c r="J7" s="821"/>
      <c r="K7" s="821"/>
      <c r="L7" s="821"/>
      <c r="M7" s="821"/>
      <c r="O7" s="821"/>
    </row>
    <row r="8" spans="2:15" ht="22.5" customHeight="1">
      <c r="B8" s="821"/>
      <c r="C8" s="821"/>
      <c r="D8" s="821"/>
      <c r="E8" s="821"/>
      <c r="F8" s="821"/>
      <c r="G8" s="821"/>
      <c r="I8" s="824" t="s">
        <v>304</v>
      </c>
      <c r="J8" s="832" t="str">
        <f>IF(様式①申請!J8="","",様式①申請!J8)</f>
        <v/>
      </c>
      <c r="K8" s="832"/>
      <c r="L8" s="832"/>
      <c r="M8" s="832"/>
      <c r="N8" s="832"/>
      <c r="O8" s="821"/>
    </row>
    <row r="9" spans="2:15" ht="28.5" customHeight="1">
      <c r="B9" s="821"/>
      <c r="C9" s="821"/>
      <c r="D9" s="821"/>
      <c r="E9" s="821"/>
      <c r="F9" s="821"/>
      <c r="G9" s="821"/>
      <c r="I9" s="824" t="s">
        <v>57</v>
      </c>
      <c r="J9" s="833" t="str">
        <f>IF(様式①申請!J9="","",様式①申請!J9)</f>
        <v/>
      </c>
      <c r="K9" s="833"/>
      <c r="L9" s="833"/>
      <c r="M9" s="833"/>
      <c r="N9" s="833"/>
      <c r="O9" s="821"/>
    </row>
    <row r="10" spans="2:15" ht="22.5" customHeight="1">
      <c r="O10" s="821"/>
    </row>
    <row r="11" spans="2:15" ht="22.5" customHeight="1">
      <c r="C11" s="821"/>
      <c r="D11" s="821"/>
      <c r="E11" s="821"/>
      <c r="F11" s="821"/>
      <c r="G11" s="821"/>
      <c r="H11" s="821"/>
      <c r="I11" s="821"/>
      <c r="J11" s="821"/>
      <c r="K11" s="821"/>
      <c r="L11" s="821"/>
      <c r="M11" s="821"/>
      <c r="O11" s="821"/>
    </row>
    <row r="12" spans="2:15" ht="22.5" customHeight="1">
      <c r="B12" s="821"/>
      <c r="E12" s="827" t="s">
        <v>305</v>
      </c>
      <c r="F12" s="821"/>
      <c r="G12" s="821"/>
      <c r="H12" s="821"/>
      <c r="I12" s="821"/>
      <c r="J12" s="821"/>
      <c r="K12" s="821"/>
      <c r="L12" s="821"/>
      <c r="M12" s="821"/>
      <c r="O12" s="821"/>
    </row>
    <row r="13" spans="2:15" ht="22.5" customHeight="1">
      <c r="B13" s="821"/>
      <c r="C13" s="821"/>
      <c r="E13" s="821"/>
      <c r="F13" s="821"/>
      <c r="G13" s="821"/>
      <c r="H13" s="821"/>
      <c r="I13" s="821"/>
      <c r="J13" s="821"/>
      <c r="K13" s="821"/>
      <c r="L13" s="821"/>
      <c r="M13" s="821"/>
      <c r="O13" s="821"/>
    </row>
    <row r="14" spans="2:15" ht="22.5" customHeight="1">
      <c r="B14" s="821"/>
      <c r="C14" s="821"/>
      <c r="E14" s="821"/>
      <c r="F14" s="821"/>
      <c r="G14" s="821"/>
      <c r="H14" s="821"/>
      <c r="I14" s="821"/>
      <c r="J14" s="821"/>
      <c r="K14" s="821"/>
      <c r="L14" s="821"/>
      <c r="M14" s="821"/>
      <c r="O14" s="821"/>
    </row>
    <row r="15" spans="2:15" ht="22.5" customHeight="1">
      <c r="B15" s="821"/>
      <c r="E15" s="821"/>
      <c r="F15" s="821"/>
      <c r="G15" s="821"/>
      <c r="H15" s="821"/>
      <c r="I15" s="821"/>
      <c r="J15" s="821"/>
      <c r="K15" s="821"/>
      <c r="L15" s="821"/>
      <c r="M15" s="821"/>
      <c r="O15" s="821"/>
    </row>
    <row r="16" spans="2:15" ht="22.5" customHeight="1">
      <c r="B16" s="821"/>
      <c r="C16" s="821"/>
      <c r="E16" s="828" t="s">
        <v>59</v>
      </c>
      <c r="F16" s="829"/>
      <c r="G16" s="829"/>
      <c r="H16" s="829"/>
      <c r="I16" s="829"/>
      <c r="J16" s="821"/>
      <c r="K16" s="821"/>
      <c r="L16" s="821"/>
      <c r="M16" s="821"/>
      <c r="O16" s="821"/>
    </row>
    <row r="17" spans="2:15" ht="22.5" customHeight="1">
      <c r="B17" s="821"/>
      <c r="C17" s="821"/>
      <c r="E17" s="821"/>
      <c r="F17" s="821"/>
      <c r="G17" s="821"/>
      <c r="H17" s="821"/>
      <c r="I17" s="821"/>
      <c r="J17" s="821"/>
      <c r="K17" s="821"/>
      <c r="L17" s="821"/>
      <c r="M17" s="821"/>
      <c r="O17" s="821"/>
    </row>
    <row r="18" spans="2:15" ht="22.5" customHeight="1">
      <c r="B18" s="821"/>
      <c r="C18" s="821"/>
      <c r="D18" s="821"/>
      <c r="E18" s="821"/>
      <c r="F18" s="821"/>
      <c r="G18" s="821"/>
      <c r="H18" s="821"/>
      <c r="I18" s="821"/>
      <c r="J18" s="821"/>
      <c r="K18" s="821"/>
      <c r="L18" s="821"/>
      <c r="M18" s="821"/>
      <c r="O18" s="821"/>
    </row>
    <row r="19" spans="2:15" ht="22.5" customHeight="1">
      <c r="B19" s="821"/>
      <c r="C19" s="821"/>
      <c r="D19" s="821"/>
      <c r="E19" s="830"/>
      <c r="F19" s="830"/>
      <c r="G19" s="830"/>
      <c r="H19" s="830"/>
      <c r="I19" s="830"/>
      <c r="J19" s="830"/>
      <c r="K19" s="830"/>
      <c r="L19" s="830"/>
      <c r="M19" s="830"/>
      <c r="N19" s="830"/>
      <c r="O19" s="821"/>
    </row>
    <row r="20" spans="2:15" ht="22.5" customHeight="1">
      <c r="B20" s="821"/>
      <c r="C20" s="821"/>
      <c r="D20" s="821"/>
      <c r="E20" s="830"/>
      <c r="F20" s="830"/>
      <c r="G20" s="830"/>
      <c r="H20" s="830"/>
      <c r="I20" s="830"/>
      <c r="J20" s="830"/>
      <c r="K20" s="830"/>
      <c r="L20" s="830"/>
      <c r="M20" s="830"/>
      <c r="N20" s="830"/>
      <c r="O20" s="821"/>
    </row>
    <row r="21" spans="2:15" ht="22.5" customHeight="1">
      <c r="B21" s="821"/>
      <c r="C21" s="821"/>
      <c r="D21" s="821"/>
      <c r="E21" s="830"/>
      <c r="F21" s="830"/>
      <c r="G21" s="830"/>
      <c r="H21" s="830"/>
      <c r="I21" s="830"/>
      <c r="J21" s="830"/>
      <c r="K21" s="830"/>
      <c r="L21" s="830"/>
      <c r="M21" s="830"/>
      <c r="N21" s="830"/>
      <c r="O21" s="821"/>
    </row>
    <row r="22" spans="2:15" ht="22.5" customHeight="1">
      <c r="B22" s="821"/>
      <c r="C22" s="821"/>
      <c r="D22" s="821"/>
      <c r="E22" s="830"/>
      <c r="F22" s="830"/>
      <c r="G22" s="830"/>
      <c r="H22" s="830"/>
      <c r="I22" s="830"/>
      <c r="J22" s="830"/>
      <c r="K22" s="830"/>
      <c r="L22" s="830"/>
      <c r="M22" s="830"/>
      <c r="N22" s="830"/>
      <c r="O22" s="821"/>
    </row>
    <row r="23" spans="2:15" ht="22.5" customHeight="1">
      <c r="B23" s="821"/>
      <c r="C23" s="821"/>
      <c r="D23" s="821"/>
      <c r="E23" s="821"/>
      <c r="F23" s="821"/>
      <c r="G23" s="821"/>
      <c r="H23" s="821"/>
      <c r="I23" s="821"/>
      <c r="J23" s="821"/>
      <c r="K23" s="821"/>
      <c r="L23" s="821"/>
      <c r="M23" s="821"/>
      <c r="N23" s="821"/>
      <c r="O23" s="821"/>
    </row>
    <row r="24" spans="2:15" ht="22.5" customHeight="1">
      <c r="B24" s="821"/>
      <c r="C24" s="821"/>
      <c r="D24" s="821"/>
      <c r="E24" s="821"/>
      <c r="F24" s="821"/>
      <c r="G24" s="821"/>
      <c r="H24" s="821"/>
      <c r="I24" s="821"/>
      <c r="J24" s="821"/>
      <c r="K24" s="821"/>
      <c r="L24" s="821"/>
      <c r="M24" s="821"/>
      <c r="N24" s="821"/>
      <c r="O24" s="821"/>
    </row>
    <row r="25" spans="2:15" ht="22.5" customHeight="1">
      <c r="B25" s="821"/>
      <c r="C25" s="821"/>
      <c r="D25" s="821"/>
      <c r="E25" s="821"/>
      <c r="F25" s="821"/>
      <c r="G25" s="821"/>
      <c r="H25" s="821"/>
      <c r="I25" s="821"/>
      <c r="J25" s="821"/>
      <c r="K25" s="821"/>
      <c r="L25" s="821"/>
      <c r="M25" s="821"/>
      <c r="N25" s="821"/>
      <c r="O25" s="821"/>
    </row>
    <row r="26" spans="2:15" ht="11.25" customHeight="1">
      <c r="B26" s="821"/>
      <c r="C26" s="821"/>
      <c r="D26" s="821"/>
      <c r="E26" s="821"/>
      <c r="F26" s="821"/>
      <c r="G26" s="821"/>
      <c r="H26" s="821"/>
      <c r="I26" s="821"/>
      <c r="J26" s="821"/>
      <c r="K26" s="821"/>
      <c r="L26" s="821"/>
      <c r="M26" s="821"/>
      <c r="O26" s="821"/>
    </row>
    <row r="27" spans="2:15" ht="8.25" customHeight="1">
      <c r="B27" s="821"/>
      <c r="C27" s="821"/>
      <c r="D27" s="821"/>
      <c r="E27" s="821"/>
      <c r="F27" s="821"/>
      <c r="G27" s="821"/>
      <c r="H27" s="821"/>
      <c r="I27" s="821"/>
      <c r="J27" s="821"/>
      <c r="K27" s="821"/>
      <c r="L27" s="821"/>
      <c r="M27" s="821"/>
      <c r="O27" s="821"/>
    </row>
    <row r="28" spans="2:15" ht="19.5" customHeight="1">
      <c r="B28" s="821"/>
      <c r="C28" s="821"/>
      <c r="D28" s="821"/>
      <c r="E28" s="821"/>
      <c r="F28" s="821"/>
      <c r="G28" s="821"/>
      <c r="H28" s="821"/>
      <c r="I28" s="821"/>
      <c r="J28" s="821"/>
      <c r="K28" s="821"/>
      <c r="L28" s="821"/>
      <c r="M28" s="821"/>
      <c r="O28" s="821"/>
    </row>
    <row r="29" spans="2:15" ht="19.5" customHeight="1">
      <c r="B29" s="821"/>
      <c r="C29" s="821"/>
      <c r="D29" s="821"/>
      <c r="E29" s="821"/>
      <c r="F29" s="821"/>
      <c r="G29" s="821"/>
      <c r="H29" s="821"/>
      <c r="I29" s="821"/>
      <c r="J29" s="821"/>
      <c r="K29" s="821"/>
      <c r="L29" s="821"/>
      <c r="M29" s="821"/>
      <c r="O29" s="821"/>
    </row>
    <row r="30" spans="2:15" ht="19.5" customHeight="1">
      <c r="C30" s="821"/>
      <c r="D30" s="821"/>
      <c r="E30" s="821"/>
      <c r="F30" s="821"/>
      <c r="G30" s="821"/>
      <c r="H30" s="821"/>
      <c r="I30" s="821"/>
      <c r="J30" s="821"/>
      <c r="K30" s="821"/>
      <c r="L30" s="821"/>
      <c r="M30" s="821"/>
      <c r="O30" s="821"/>
    </row>
    <row r="31" spans="2:15" ht="19.5" customHeight="1">
      <c r="B31" s="821"/>
      <c r="C31" s="821"/>
      <c r="D31" s="821"/>
      <c r="E31" s="821"/>
      <c r="F31" s="821"/>
      <c r="G31" s="821"/>
      <c r="H31" s="821"/>
      <c r="I31" s="821"/>
      <c r="J31" s="821"/>
      <c r="K31" s="821"/>
      <c r="L31" s="821"/>
      <c r="M31" s="821"/>
      <c r="O31" s="821"/>
    </row>
    <row r="32" spans="2:15" ht="19.5" customHeight="1">
      <c r="B32" s="821"/>
      <c r="C32" s="821"/>
      <c r="D32" s="821"/>
      <c r="E32" s="821"/>
      <c r="F32" s="821"/>
      <c r="G32" s="821"/>
      <c r="H32" s="821"/>
      <c r="I32" s="821"/>
      <c r="J32" s="821"/>
      <c r="K32" s="821"/>
      <c r="L32" s="821"/>
      <c r="M32" s="821"/>
      <c r="O32" s="821"/>
    </row>
    <row r="33" spans="2:15" ht="19.5" customHeight="1">
      <c r="B33" s="831"/>
      <c r="C33" s="831"/>
      <c r="D33" s="831"/>
      <c r="E33" s="831"/>
      <c r="F33" s="831"/>
      <c r="G33" s="831"/>
      <c r="H33" s="831"/>
      <c r="I33" s="831"/>
      <c r="J33" s="831"/>
      <c r="K33" s="831"/>
      <c r="L33" s="831"/>
      <c r="M33" s="831"/>
      <c r="O33" s="821"/>
    </row>
    <row r="34" spans="2:15" ht="19.5" customHeight="1">
      <c r="B34" s="831"/>
      <c r="C34" s="831"/>
      <c r="D34" s="831"/>
      <c r="E34" s="831"/>
      <c r="F34" s="831"/>
      <c r="G34" s="831"/>
      <c r="H34" s="831"/>
      <c r="I34" s="831"/>
      <c r="J34" s="831"/>
      <c r="K34" s="831"/>
      <c r="L34" s="831"/>
      <c r="M34" s="831"/>
      <c r="O34" s="821"/>
    </row>
    <row r="35" spans="2:15" ht="19.5" customHeight="1">
      <c r="B35" s="831"/>
      <c r="C35" s="831"/>
      <c r="D35" s="831"/>
      <c r="E35" s="831"/>
      <c r="F35" s="831"/>
      <c r="G35" s="831"/>
      <c r="H35" s="831"/>
      <c r="I35" s="831"/>
      <c r="J35" s="831"/>
      <c r="K35" s="831"/>
      <c r="L35" s="831"/>
      <c r="M35" s="831"/>
      <c r="O35" s="821"/>
    </row>
    <row r="36" spans="2:15" ht="19.5" customHeight="1">
      <c r="B36" s="831"/>
      <c r="C36" s="831"/>
      <c r="D36" s="831"/>
      <c r="E36" s="831"/>
      <c r="F36" s="831"/>
      <c r="G36" s="831"/>
      <c r="H36" s="831"/>
      <c r="I36" s="831"/>
      <c r="J36" s="831"/>
      <c r="K36" s="831"/>
      <c r="L36" s="831"/>
      <c r="M36" s="831"/>
      <c r="O36" s="821"/>
    </row>
    <row r="37" spans="2:15" ht="19.5" customHeight="1">
      <c r="B37" s="831"/>
      <c r="C37" s="831"/>
      <c r="D37" s="831"/>
      <c r="E37" s="831"/>
      <c r="F37" s="831"/>
      <c r="G37" s="831"/>
      <c r="H37" s="831"/>
      <c r="I37" s="831"/>
      <c r="J37" s="831"/>
      <c r="K37" s="831"/>
      <c r="L37" s="831"/>
      <c r="M37" s="831"/>
      <c r="O37" s="821"/>
    </row>
    <row r="38" spans="2:15" ht="19.5" customHeight="1">
      <c r="B38" s="831"/>
      <c r="C38" s="831"/>
      <c r="D38" s="831"/>
      <c r="E38" s="831"/>
      <c r="F38" s="831"/>
      <c r="G38" s="831"/>
      <c r="H38" s="831"/>
      <c r="I38" s="831"/>
      <c r="J38" s="831"/>
      <c r="K38" s="831"/>
      <c r="L38" s="831"/>
      <c r="M38" s="831"/>
      <c r="O38" s="821"/>
    </row>
    <row r="39" spans="2:15" ht="19.5" customHeight="1">
      <c r="B39" s="831"/>
      <c r="C39" s="831"/>
      <c r="D39" s="831"/>
      <c r="E39" s="831"/>
      <c r="F39" s="831"/>
      <c r="G39" s="831"/>
      <c r="H39" s="831"/>
      <c r="I39" s="831"/>
      <c r="J39" s="831"/>
      <c r="K39" s="831"/>
      <c r="L39" s="831"/>
      <c r="M39" s="831"/>
      <c r="O39" s="821"/>
    </row>
    <row r="40" spans="2:15" ht="19.5" customHeight="1">
      <c r="B40" s="831"/>
      <c r="C40" s="831"/>
      <c r="D40" s="831"/>
      <c r="E40" s="831"/>
      <c r="F40" s="831"/>
      <c r="G40" s="831"/>
      <c r="H40" s="831"/>
      <c r="I40" s="831"/>
      <c r="J40" s="821"/>
      <c r="O40" s="821"/>
    </row>
    <row r="41" spans="2:15" ht="18.75" customHeight="1">
      <c r="B41" s="831"/>
      <c r="C41" s="831"/>
      <c r="D41" s="831"/>
      <c r="E41" s="831"/>
      <c r="F41" s="831"/>
      <c r="G41" s="831"/>
      <c r="H41" s="831"/>
      <c r="I41" s="831"/>
      <c r="J41" s="821"/>
    </row>
    <row r="42" spans="2:15" ht="18.75" customHeight="1">
      <c r="B42" s="831"/>
      <c r="C42" s="831"/>
      <c r="D42" s="831"/>
      <c r="E42" s="831"/>
      <c r="F42" s="831"/>
      <c r="G42" s="831"/>
      <c r="H42" s="831"/>
      <c r="I42" s="831"/>
      <c r="J42" s="821"/>
    </row>
    <row r="43" spans="2:15" ht="18.75" customHeight="1"/>
  </sheetData>
  <sheetProtection algorithmName="SHA-512" hashValue="p98lpv3tpO8Ce/s2WEBuDyxuZVcmpCv3ldQMd09C7za1gI9jTVVICEyombEPv9b4vVpBedn2FFwpNrGOzQy4Fw==" saltValue="BwyVHOD4Mt204P3OdAin/A==" spinCount="100000" sheet="1" scenarios="1" formatCells="0" formatColumns="0" formatRows="0"/>
  <mergeCells count="3">
    <mergeCell ref="L3:M3"/>
    <mergeCell ref="J8:N8"/>
    <mergeCell ref="J9:N9"/>
  </mergeCells>
  <phoneticPr fontId="1"/>
  <dataValidations count="1">
    <dataValidation allowBlank="1" showInputMessage="1" showErrorMessage="1" promptTitle="西暦で入力してください。" prompt="例：2021/1/1" sqref="L3:M3"/>
  </dataValidations>
  <pageMargins left="0.59055118110236227" right="0.39370078740157483" top="0.74803149606299213" bottom="0.23622047244094491" header="0.31496062992125984" footer="0.15748031496062992"/>
  <pageSetup paperSize="9" scale="92" orientation="landscape" horizontalDpi="300" verticalDpi="300" r:id="rId1"/>
  <headerFooter>
    <oddHeader>&amp;L様式第６号</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B1:M25"/>
  <sheetViews>
    <sheetView showWhiteSpace="0" view="pageBreakPreview" zoomScaleNormal="100" zoomScaleSheetLayoutView="100" workbookViewId="0"/>
  </sheetViews>
  <sheetFormatPr defaultColWidth="9" defaultRowHeight="13.5"/>
  <cols>
    <col min="1" max="1" width="1.625" style="344" customWidth="1"/>
    <col min="2" max="2" width="5.125" style="344" customWidth="1"/>
    <col min="3" max="3" width="31.625" style="344" customWidth="1"/>
    <col min="4" max="4" width="10.125" style="344" customWidth="1"/>
    <col min="5" max="5" width="16.75" style="344" customWidth="1"/>
    <col min="6" max="9" width="11.125" style="344" customWidth="1"/>
    <col min="10" max="10" width="18.75" style="344" customWidth="1"/>
    <col min="11" max="11" width="1.625" style="344" customWidth="1"/>
    <col min="12" max="16384" width="9" style="344"/>
  </cols>
  <sheetData>
    <row r="1" spans="2:13" ht="8.25" customHeight="1"/>
    <row r="2" spans="2:13" ht="16.5" customHeight="1" thickBot="1">
      <c r="B2" s="345" t="s">
        <v>306</v>
      </c>
    </row>
    <row r="3" spans="2:13" ht="19.5" customHeight="1">
      <c r="B3" s="420" t="s">
        <v>92</v>
      </c>
      <c r="C3" s="834" t="s">
        <v>93</v>
      </c>
      <c r="D3" s="835" t="s">
        <v>307</v>
      </c>
      <c r="E3" s="348" t="s">
        <v>94</v>
      </c>
      <c r="F3" s="834" t="s">
        <v>95</v>
      </c>
      <c r="G3" s="834"/>
      <c r="H3" s="834"/>
      <c r="I3" s="834"/>
      <c r="J3" s="836"/>
    </row>
    <row r="4" spans="2:13" ht="19.5" customHeight="1">
      <c r="B4" s="837"/>
      <c r="C4" s="838"/>
      <c r="D4" s="839"/>
      <c r="E4" s="840"/>
      <c r="F4" s="838"/>
      <c r="G4" s="838"/>
      <c r="H4" s="838"/>
      <c r="I4" s="838"/>
      <c r="J4" s="841"/>
    </row>
    <row r="5" spans="2:13" ht="57" customHeight="1">
      <c r="B5" s="356" t="s">
        <v>96</v>
      </c>
      <c r="C5" s="357" t="s">
        <v>97</v>
      </c>
      <c r="D5" s="848" t="str">
        <f>IF('⑦1.事業内容変更(Ｋ)'!D6="変更","変更","")</f>
        <v/>
      </c>
      <c r="E5" s="849" t="str">
        <f>IF('⑦1.事業内容変更(Ｋ)'!D6="変更",'⑦1.事業内容変更(Ｋ)'!E6,IF('⑦1.事業内容変更(Ｋ)'!D6="選択",'⑦1.事業内容変更(Ｋ)'!E5,""))</f>
        <v/>
      </c>
      <c r="F5" s="360"/>
      <c r="G5" s="361"/>
      <c r="H5" s="361"/>
      <c r="I5" s="361"/>
      <c r="J5" s="362"/>
      <c r="L5" s="363" t="s">
        <v>98</v>
      </c>
      <c r="M5" s="364"/>
    </row>
    <row r="6" spans="2:13" ht="57" customHeight="1">
      <c r="B6" s="356"/>
      <c r="C6" s="357"/>
      <c r="D6" s="848" t="str">
        <f>IF('⑦1.事業内容変更(Ｋ)'!D8="変更","変更","")</f>
        <v/>
      </c>
      <c r="E6" s="387" t="str">
        <f>IF('⑦1.事業内容変更(Ｋ)'!D8="変更",'⑦1.事業内容変更(Ｋ)'!E8,IF('⑦1.事業内容変更(Ｋ)'!D8="選択",'⑦1.事業内容変更(Ｋ)'!E7,""))</f>
        <v/>
      </c>
      <c r="F6" s="367"/>
      <c r="G6" s="368"/>
      <c r="H6" s="368"/>
      <c r="I6" s="368"/>
      <c r="J6" s="369"/>
      <c r="M6" s="364"/>
    </row>
    <row r="7" spans="2:13" ht="57" customHeight="1">
      <c r="B7" s="356"/>
      <c r="C7" s="357"/>
      <c r="D7" s="848" t="str">
        <f>IF('⑦1.事業内容変更(Ｋ)'!D10="変更","変更","")</f>
        <v/>
      </c>
      <c r="E7" s="387" t="str">
        <f>IF('⑦1.事業内容変更(Ｋ)'!D10="変更",'⑦1.事業内容変更(Ｋ)'!E10,IF('⑦1.事業内容変更(Ｋ)'!D10="選択",'⑦1.事業内容変更(Ｋ)'!E9,""))</f>
        <v/>
      </c>
      <c r="F7" s="367"/>
      <c r="G7" s="368"/>
      <c r="H7" s="368"/>
      <c r="I7" s="368"/>
      <c r="J7" s="369"/>
      <c r="M7" s="364"/>
    </row>
    <row r="8" spans="2:13" ht="57" customHeight="1" thickBot="1">
      <c r="B8" s="370"/>
      <c r="C8" s="371"/>
      <c r="D8" s="850" t="str">
        <f>IF('⑦1.事業内容変更(Ｋ)'!D12="変更","変更","")</f>
        <v/>
      </c>
      <c r="E8" s="851" t="str">
        <f>IF('⑦1.事業内容変更(Ｋ)'!D12="変更",'⑦1.事業内容変更(Ｋ)'!E12,IF('⑦1.事業内容変更(Ｋ)'!D12="選択",'⑦1.事業内容変更(Ｋ)'!E11,""))</f>
        <v/>
      </c>
      <c r="F8" s="842"/>
      <c r="G8" s="843"/>
      <c r="H8" s="843"/>
      <c r="I8" s="843"/>
      <c r="J8" s="844"/>
      <c r="M8" s="364"/>
    </row>
    <row r="9" spans="2:13" ht="57" customHeight="1">
      <c r="B9" s="377" t="s">
        <v>99</v>
      </c>
      <c r="C9" s="378" t="s">
        <v>100</v>
      </c>
      <c r="D9" s="852" t="str">
        <f>IF(D5="","",D5)</f>
        <v/>
      </c>
      <c r="E9" s="386" t="str">
        <f>IF(E5="","",E5)</f>
        <v/>
      </c>
      <c r="F9" s="380"/>
      <c r="G9" s="381"/>
      <c r="H9" s="381"/>
      <c r="I9" s="381"/>
      <c r="J9" s="382"/>
    </row>
    <row r="10" spans="2:13" ht="57" customHeight="1">
      <c r="B10" s="356"/>
      <c r="C10" s="357"/>
      <c r="D10" s="848" t="str">
        <f t="shared" ref="D10:D12" si="0">IF(D6="","",D6)</f>
        <v/>
      </c>
      <c r="E10" s="387" t="str">
        <f t="shared" ref="E10:E12" si="1">IF(E6="","",E6)</f>
        <v/>
      </c>
      <c r="F10" s="367"/>
      <c r="G10" s="368"/>
      <c r="H10" s="368"/>
      <c r="I10" s="368"/>
      <c r="J10" s="369"/>
      <c r="M10" s="364"/>
    </row>
    <row r="11" spans="2:13" ht="57" customHeight="1">
      <c r="B11" s="356"/>
      <c r="C11" s="357"/>
      <c r="D11" s="848" t="str">
        <f t="shared" si="0"/>
        <v/>
      </c>
      <c r="E11" s="387" t="str">
        <f t="shared" si="1"/>
        <v/>
      </c>
      <c r="F11" s="367"/>
      <c r="G11" s="368"/>
      <c r="H11" s="368"/>
      <c r="I11" s="368"/>
      <c r="J11" s="369"/>
      <c r="M11" s="364"/>
    </row>
    <row r="12" spans="2:13" ht="57" customHeight="1" thickBot="1">
      <c r="B12" s="370"/>
      <c r="C12" s="371"/>
      <c r="D12" s="850" t="str">
        <f t="shared" si="0"/>
        <v/>
      </c>
      <c r="E12" s="388" t="str">
        <f t="shared" si="1"/>
        <v/>
      </c>
      <c r="F12" s="374"/>
      <c r="G12" s="375"/>
      <c r="H12" s="375"/>
      <c r="I12" s="375"/>
      <c r="J12" s="376"/>
      <c r="M12" s="364"/>
    </row>
    <row r="13" spans="2:13" ht="57" customHeight="1">
      <c r="B13" s="377" t="s">
        <v>101</v>
      </c>
      <c r="C13" s="378" t="s">
        <v>102</v>
      </c>
      <c r="D13" s="852" t="str">
        <f>IF(D5="","",D5)</f>
        <v/>
      </c>
      <c r="E13" s="386" t="str">
        <f>IF(E5="","",E5)</f>
        <v/>
      </c>
      <c r="F13" s="380"/>
      <c r="G13" s="381"/>
      <c r="H13" s="381"/>
      <c r="I13" s="381"/>
      <c r="J13" s="382"/>
    </row>
    <row r="14" spans="2:13" ht="57" customHeight="1">
      <c r="B14" s="356"/>
      <c r="C14" s="357"/>
      <c r="D14" s="848" t="str">
        <f t="shared" ref="D14:D16" si="2">IF(D6="","",D6)</f>
        <v/>
      </c>
      <c r="E14" s="387" t="str">
        <f>IF(E6="","",E6)</f>
        <v/>
      </c>
      <c r="F14" s="367"/>
      <c r="G14" s="368"/>
      <c r="H14" s="368"/>
      <c r="I14" s="368"/>
      <c r="J14" s="369"/>
      <c r="M14" s="364"/>
    </row>
    <row r="15" spans="2:13" ht="57" customHeight="1">
      <c r="B15" s="356"/>
      <c r="C15" s="357"/>
      <c r="D15" s="848" t="str">
        <f t="shared" si="2"/>
        <v/>
      </c>
      <c r="E15" s="387" t="str">
        <f>IF(E7="","",E7)</f>
        <v/>
      </c>
      <c r="F15" s="367"/>
      <c r="G15" s="368"/>
      <c r="H15" s="368"/>
      <c r="I15" s="368"/>
      <c r="J15" s="369"/>
      <c r="M15" s="364"/>
    </row>
    <row r="16" spans="2:13" ht="57" customHeight="1" thickBot="1">
      <c r="B16" s="370"/>
      <c r="C16" s="371"/>
      <c r="D16" s="850" t="str">
        <f t="shared" si="2"/>
        <v/>
      </c>
      <c r="E16" s="388" t="str">
        <f>IF(E8="","",E8)</f>
        <v/>
      </c>
      <c r="F16" s="374"/>
      <c r="G16" s="375"/>
      <c r="H16" s="375"/>
      <c r="I16" s="375"/>
      <c r="J16" s="376"/>
      <c r="M16" s="364"/>
    </row>
    <row r="17" spans="2:13" ht="57" customHeight="1">
      <c r="B17" s="377" t="s">
        <v>103</v>
      </c>
      <c r="C17" s="378" t="s">
        <v>104</v>
      </c>
      <c r="D17" s="852" t="str">
        <f>IF(D5="","",D5)</f>
        <v/>
      </c>
      <c r="E17" s="853" t="str">
        <f>IF(E5="","",E5)</f>
        <v/>
      </c>
      <c r="F17" s="845"/>
      <c r="G17" s="846"/>
      <c r="H17" s="846"/>
      <c r="I17" s="846"/>
      <c r="J17" s="847"/>
    </row>
    <row r="18" spans="2:13" ht="57" customHeight="1">
      <c r="B18" s="356"/>
      <c r="C18" s="357"/>
      <c r="D18" s="848" t="str">
        <f t="shared" ref="D18:D20" si="3">IF(D6="","",D6)</f>
        <v/>
      </c>
      <c r="E18" s="387" t="str">
        <f>IF(E6="","",E6)</f>
        <v/>
      </c>
      <c r="F18" s="367"/>
      <c r="G18" s="368"/>
      <c r="H18" s="368"/>
      <c r="I18" s="368"/>
      <c r="J18" s="369"/>
      <c r="M18" s="364"/>
    </row>
    <row r="19" spans="2:13" ht="57" customHeight="1">
      <c r="B19" s="356"/>
      <c r="C19" s="357"/>
      <c r="D19" s="848" t="str">
        <f t="shared" si="3"/>
        <v/>
      </c>
      <c r="E19" s="387" t="str">
        <f>IF(E7="","",E7)</f>
        <v/>
      </c>
      <c r="F19" s="367"/>
      <c r="G19" s="368"/>
      <c r="H19" s="368"/>
      <c r="I19" s="368"/>
      <c r="J19" s="369"/>
      <c r="M19" s="364"/>
    </row>
    <row r="20" spans="2:13" ht="57" customHeight="1" thickBot="1">
      <c r="B20" s="370"/>
      <c r="C20" s="371"/>
      <c r="D20" s="850" t="str">
        <f t="shared" si="3"/>
        <v/>
      </c>
      <c r="E20" s="388" t="str">
        <f>IF(E8="","",E8)</f>
        <v/>
      </c>
      <c r="F20" s="374"/>
      <c r="G20" s="375"/>
      <c r="H20" s="375"/>
      <c r="I20" s="375"/>
      <c r="J20" s="376"/>
      <c r="M20" s="364"/>
    </row>
    <row r="22" spans="2:13">
      <c r="B22" s="384" t="s">
        <v>105</v>
      </c>
      <c r="C22" s="385" t="s">
        <v>106</v>
      </c>
    </row>
    <row r="23" spans="2:13">
      <c r="B23" s="384" t="s">
        <v>107</v>
      </c>
      <c r="C23" s="385" t="s">
        <v>108</v>
      </c>
    </row>
    <row r="24" spans="2:13">
      <c r="B24" s="384" t="s">
        <v>109</v>
      </c>
      <c r="C24" s="385" t="s">
        <v>110</v>
      </c>
    </row>
    <row r="25" spans="2:13">
      <c r="B25" s="385"/>
      <c r="C25" s="385" t="s">
        <v>111</v>
      </c>
    </row>
  </sheetData>
  <sheetProtection algorithmName="SHA-512" hashValue="gY09mcITWb8W0q/ubImJN3iv9o472ZPrvL9oE13EGXHuMjIyfsqXJNGccX43odRHeRlbrZ05xliOGEYq+ltlfA==" saltValue="bJoiU/nuHzwjrTRV1AfaJg==" spinCount="100000" sheet="1" scenarios="1" formatCells="0" formatColumns="0" formatRows="0"/>
  <mergeCells count="29">
    <mergeCell ref="F9:J9"/>
    <mergeCell ref="B13:B16"/>
    <mergeCell ref="C13:C16"/>
    <mergeCell ref="F13:J13"/>
    <mergeCell ref="F14:J14"/>
    <mergeCell ref="F15:J15"/>
    <mergeCell ref="F16:J16"/>
    <mergeCell ref="F10:J10"/>
    <mergeCell ref="F11:J11"/>
    <mergeCell ref="F12:J12"/>
    <mergeCell ref="B9:B12"/>
    <mergeCell ref="C9:C12"/>
    <mergeCell ref="B17:B20"/>
    <mergeCell ref="C17:C20"/>
    <mergeCell ref="F17:J17"/>
    <mergeCell ref="F18:J18"/>
    <mergeCell ref="F19:J19"/>
    <mergeCell ref="F20:J20"/>
    <mergeCell ref="B3:B4"/>
    <mergeCell ref="C3:C4"/>
    <mergeCell ref="E3:E4"/>
    <mergeCell ref="F3:J4"/>
    <mergeCell ref="B5:B8"/>
    <mergeCell ref="C5:C8"/>
    <mergeCell ref="F5:J5"/>
    <mergeCell ref="F6:J6"/>
    <mergeCell ref="F7:J7"/>
    <mergeCell ref="F8:J8"/>
    <mergeCell ref="D3:D4"/>
  </mergeCells>
  <phoneticPr fontId="1"/>
  <conditionalFormatting sqref="D5:D20">
    <cfRule type="containsText" dxfId="105" priority="1" operator="containsText" text="変更">
      <formula>NOT(ISERROR(SEARCH("変更",D5)))</formula>
    </cfRule>
  </conditionalFormatting>
  <dataValidations count="3">
    <dataValidation type="whole" operator="lessThan" allowBlank="1" showInputMessage="1" showErrorMessage="1" errorTitle="入力不要です。" error="[キャンセル]をクリックしてください。" sqref="B5:E20">
      <formula1>0</formula1>
    </dataValidation>
    <dataValidation allowBlank="1" showInputMessage="1" showErrorMessage="1" promptTitle="記載の注意点" prompt="活動期間、メンバー構成、どんな活動を行ったか、など具体例を挙げて記載してください。" sqref="F5:J8"/>
    <dataValidation allowBlank="1" showInputMessage="1" showErrorMessage="1" promptTitle="記載の注意点" prompt="1.どこで（方法、ツール）_x000a_2.誰に対し（人数等規模）_x000a_3.何を実施し_x000a_4.どのくらいの成果をあげたか_x000a_これらを具体的に記載してください。" sqref="F9:J20"/>
  </dataValidations>
  <pageMargins left="0.59055118110236227" right="0.39370078740157483" top="0.78740157480314965" bottom="0.35433070866141736" header="0.31496062992125984" footer="0.15748031496062992"/>
  <pageSetup paperSize="9" scale="96" fitToHeight="0" orientation="landscape" r:id="rId1"/>
  <headerFooter>
    <oddHeader>&amp;L様式６（別添１）</oddHeader>
    <oddFooter xml:space="preserve">&amp;C&amp;"ＭＳ Ｐゴシック,標準"&amp;10&amp;P / &amp;N </oddFooter>
  </headerFooter>
  <rowBreaks count="1" manualBreakCount="1">
    <brk id="12" max="10"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pageSetUpPr fitToPage="1"/>
  </sheetPr>
  <dimension ref="B1:Q10"/>
  <sheetViews>
    <sheetView showWhiteSpace="0" view="pageBreakPreview" zoomScaleNormal="100" zoomScaleSheetLayoutView="100" workbookViewId="0"/>
  </sheetViews>
  <sheetFormatPr defaultColWidth="9" defaultRowHeight="13.5"/>
  <cols>
    <col min="1" max="1" width="1.625" style="415" customWidth="1"/>
    <col min="2" max="2" width="5.125" style="415" customWidth="1"/>
    <col min="3" max="3" width="23.125" style="415" customWidth="1"/>
    <col min="4" max="15" width="7.375" style="415" customWidth="1"/>
    <col min="16" max="16" width="1.625" style="415" customWidth="1"/>
    <col min="17" max="16384" width="9" style="415"/>
  </cols>
  <sheetData>
    <row r="1" spans="2:17" ht="9" customHeight="1"/>
    <row r="2" spans="2:17" ht="16.5" customHeight="1" thickBot="1">
      <c r="B2" s="390" t="s">
        <v>112</v>
      </c>
      <c r="C2" s="854"/>
      <c r="D2" s="854"/>
      <c r="E2" s="854"/>
      <c r="F2" s="854"/>
      <c r="G2" s="854"/>
      <c r="H2" s="854"/>
      <c r="I2" s="854"/>
      <c r="J2" s="854"/>
      <c r="K2" s="854"/>
      <c r="L2" s="854"/>
      <c r="M2" s="854"/>
      <c r="N2" s="854"/>
      <c r="O2" s="854"/>
    </row>
    <row r="3" spans="2:17" ht="19.5" customHeight="1">
      <c r="B3" s="855" t="s">
        <v>132</v>
      </c>
      <c r="C3" s="348" t="s">
        <v>114</v>
      </c>
      <c r="D3" s="394" t="s">
        <v>115</v>
      </c>
      <c r="E3" s="394"/>
      <c r="F3" s="394"/>
      <c r="G3" s="394"/>
      <c r="H3" s="394"/>
      <c r="I3" s="394"/>
      <c r="J3" s="394"/>
      <c r="K3" s="394"/>
      <c r="L3" s="394"/>
      <c r="M3" s="348" t="s">
        <v>308</v>
      </c>
      <c r="N3" s="348"/>
      <c r="O3" s="856"/>
    </row>
    <row r="4" spans="2:17" ht="19.5" customHeight="1">
      <c r="B4" s="857"/>
      <c r="C4" s="838"/>
      <c r="D4" s="858" t="s">
        <v>309</v>
      </c>
      <c r="E4" s="858" t="s">
        <v>310</v>
      </c>
      <c r="F4" s="858" t="s">
        <v>311</v>
      </c>
      <c r="G4" s="858" t="s">
        <v>312</v>
      </c>
      <c r="H4" s="858" t="s">
        <v>313</v>
      </c>
      <c r="I4" s="858" t="s">
        <v>314</v>
      </c>
      <c r="J4" s="858" t="s">
        <v>315</v>
      </c>
      <c r="K4" s="858" t="s">
        <v>316</v>
      </c>
      <c r="L4" s="858" t="s">
        <v>317</v>
      </c>
      <c r="M4" s="858" t="s">
        <v>318</v>
      </c>
      <c r="N4" s="858" t="s">
        <v>319</v>
      </c>
      <c r="O4" s="859" t="s">
        <v>320</v>
      </c>
    </row>
    <row r="5" spans="2:17" ht="87.75" customHeight="1">
      <c r="B5" s="860">
        <f>IF('①6.成果目標(Ｋ)'!B7="","",'①6.成果目標(Ｋ)'!B7)</f>
        <v>1</v>
      </c>
      <c r="C5" s="412" t="str">
        <f>IF(B5="","",'⑦2.成果目標変更(Ｋ)'!C5)</f>
        <v>事業統括本部</v>
      </c>
      <c r="D5" s="400"/>
      <c r="E5" s="400"/>
      <c r="F5" s="400"/>
      <c r="G5" s="400"/>
      <c r="H5" s="400"/>
      <c r="I5" s="400"/>
      <c r="J5" s="400"/>
      <c r="K5" s="401"/>
      <c r="L5" s="400"/>
      <c r="M5" s="400"/>
      <c r="N5" s="400"/>
      <c r="O5" s="402"/>
      <c r="Q5" s="363" t="s">
        <v>98</v>
      </c>
    </row>
    <row r="6" spans="2:17" ht="87.75" customHeight="1">
      <c r="B6" s="860" t="str">
        <f>IF('①6.成果目標(Ｋ)'!B9="","",'①6.成果目標(Ｋ)'!B9)</f>
        <v/>
      </c>
      <c r="C6" s="412" t="str">
        <f>IF(B6="","",'⑥4.実施内容(Ｋ)'!E6)</f>
        <v/>
      </c>
      <c r="D6" s="404"/>
      <c r="E6" s="405"/>
      <c r="F6" s="404"/>
      <c r="G6" s="404"/>
      <c r="H6" s="404"/>
      <c r="I6" s="404"/>
      <c r="J6" s="404"/>
      <c r="K6" s="404"/>
      <c r="L6" s="404"/>
      <c r="M6" s="404"/>
      <c r="N6" s="404"/>
      <c r="O6" s="406"/>
    </row>
    <row r="7" spans="2:17" ht="87.75" customHeight="1">
      <c r="B7" s="860" t="str">
        <f>IF('①6.成果目標(Ｋ)'!B11="","",'①6.成果目標(Ｋ)'!B11)</f>
        <v/>
      </c>
      <c r="C7" s="412" t="str">
        <f>IF(B7="","",'⑥4.実施内容(Ｋ)'!E7)</f>
        <v/>
      </c>
      <c r="D7" s="404"/>
      <c r="E7" s="404"/>
      <c r="F7" s="404"/>
      <c r="G7" s="404"/>
      <c r="H7" s="404"/>
      <c r="I7" s="404"/>
      <c r="J7" s="404"/>
      <c r="K7" s="404"/>
      <c r="L7" s="404"/>
      <c r="M7" s="404"/>
      <c r="N7" s="404"/>
      <c r="O7" s="406"/>
    </row>
    <row r="8" spans="2:17" ht="87.75" customHeight="1">
      <c r="B8" s="860" t="str">
        <f>IF('①6.成果目標(Ｋ)'!B13="","",'①6.成果目標(Ｋ)'!B13)</f>
        <v/>
      </c>
      <c r="C8" s="412" t="str">
        <f>IF(B8="","",'⑥4.実施内容(Ｋ)'!E8)</f>
        <v/>
      </c>
      <c r="D8" s="404"/>
      <c r="E8" s="404"/>
      <c r="F8" s="404"/>
      <c r="G8" s="404"/>
      <c r="H8" s="404"/>
      <c r="I8" s="404"/>
      <c r="J8" s="404"/>
      <c r="K8" s="404"/>
      <c r="L8" s="404"/>
      <c r="M8" s="404"/>
      <c r="N8" s="404"/>
      <c r="O8" s="406"/>
    </row>
    <row r="9" spans="2:17" ht="87.75" customHeight="1" thickBot="1">
      <c r="B9" s="861" t="str">
        <f>IF('①6.成果目標(Ｋ)'!B15="","",'①6.成果目標(Ｋ)'!B15)</f>
        <v/>
      </c>
      <c r="C9" s="414" t="str">
        <f>IF(B9="","",'⑥4.実施内容(Ｋ)'!E9)</f>
        <v/>
      </c>
      <c r="D9" s="407"/>
      <c r="E9" s="407"/>
      <c r="F9" s="407"/>
      <c r="G9" s="407"/>
      <c r="H9" s="407"/>
      <c r="I9" s="407"/>
      <c r="J9" s="407"/>
      <c r="K9" s="407"/>
      <c r="L9" s="407"/>
      <c r="M9" s="407"/>
      <c r="N9" s="407"/>
      <c r="O9" s="408"/>
    </row>
    <row r="10" spans="2:17" ht="6.75" customHeight="1"/>
  </sheetData>
  <sheetProtection algorithmName="SHA-512" hashValue="J1C/K47QbskYfTy0X61zDWJuEjSal65xceczKpZxfG7QoKIrG3Z3HEfv4FExEpWb0/ZOtRDl0wSTRRv5FqdJjw==" saltValue="H8hShAgkLmmYh2dzfR26pw==" spinCount="100000" sheet="1" scenarios="1" formatCells="0" formatColumns="0" formatRows="0"/>
  <mergeCells count="4">
    <mergeCell ref="B3:B4"/>
    <mergeCell ref="C3:C4"/>
    <mergeCell ref="D3:L3"/>
    <mergeCell ref="M3:O3"/>
  </mergeCells>
  <phoneticPr fontId="1"/>
  <dataValidations count="2">
    <dataValidation type="whole" operator="lessThan" allowBlank="1" showInputMessage="1" showErrorMessage="1" errorTitle="入力不要です。" error="4.申請事業の内容を参照しています。[キャンセル]をクリックしてください。" promptTitle="ご注意ください。" prompt="行の幅は変更できますが、行や列の削除はしないでください。" sqref="B5:C9">
      <formula1>0</formula1>
    </dataValidation>
    <dataValidation allowBlank="1" showInputMessage="1" showErrorMessage="1" promptTitle="記載の注意点" prompt="実際に行われた活動スケジュール" sqref="D5:O5"/>
  </dataValidations>
  <pageMargins left="0.59055118110236227" right="0.39370078740157483" top="0.74803149606299213" bottom="0.35433070866141736" header="0.31496062992125984" footer="0.15748031496062992"/>
  <pageSetup paperSize="9" fitToHeight="0" orientation="landscape" horizontalDpi="300" verticalDpi="300" r:id="rId1"/>
  <headerFooter>
    <oddHeader>&amp;L様式６（別添１）</oddHeader>
    <oddFooter xml:space="preserve">&amp;C&amp;"ＭＳ Ｐゴシック,標準"&amp;10&amp;P / &amp;N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O40"/>
  <sheetViews>
    <sheetView view="pageBreakPreview" zoomScaleNormal="100" zoomScaleSheetLayoutView="100" workbookViewId="0"/>
  </sheetViews>
  <sheetFormatPr defaultRowHeight="14.25"/>
  <cols>
    <col min="1" max="1" width="1.625" style="22" customWidth="1"/>
    <col min="2" max="2" width="12.625" style="22" customWidth="1"/>
    <col min="3" max="3" width="8.75" style="22" customWidth="1"/>
    <col min="4" max="4" width="5.875" style="22" customWidth="1"/>
    <col min="5" max="5" width="9.875" style="22" customWidth="1"/>
    <col min="6" max="6" width="6" style="22" customWidth="1"/>
    <col min="7" max="8" width="9.875" style="22" customWidth="1"/>
    <col min="9" max="9" width="14.625" style="22" customWidth="1"/>
    <col min="10" max="10" width="18.75" style="22" customWidth="1"/>
    <col min="11" max="12" width="9.875" style="22" customWidth="1"/>
    <col min="13" max="13" width="12.875" style="22" customWidth="1"/>
    <col min="14" max="14" width="3.125" style="22" customWidth="1"/>
    <col min="15" max="15" width="1.625" style="22" customWidth="1"/>
    <col min="16" max="16384" width="9" style="22"/>
  </cols>
  <sheetData>
    <row r="1" spans="2:15" ht="9" customHeight="1"/>
    <row r="2" spans="2:15" ht="23.25" customHeight="1">
      <c r="B2" s="173" t="s">
        <v>4</v>
      </c>
      <c r="C2" s="173"/>
      <c r="D2" s="173"/>
      <c r="E2" s="173"/>
      <c r="F2" s="173"/>
      <c r="G2" s="173"/>
      <c r="H2" s="173"/>
      <c r="I2" s="173"/>
      <c r="J2" s="173"/>
      <c r="K2" s="173"/>
      <c r="L2" s="173"/>
      <c r="M2" s="173"/>
      <c r="N2" s="46"/>
      <c r="O2" s="42"/>
    </row>
    <row r="3" spans="2:15" s="45" customFormat="1" ht="10.5" customHeight="1">
      <c r="B3" s="32"/>
      <c r="C3" s="32"/>
      <c r="D3" s="32"/>
      <c r="E3" s="32"/>
      <c r="F3" s="32"/>
      <c r="G3" s="32"/>
      <c r="O3" s="32"/>
    </row>
    <row r="4" spans="2:15" s="45" customFormat="1" ht="18" customHeight="1">
      <c r="B4" s="70"/>
      <c r="C4" s="47"/>
      <c r="D4" s="48"/>
      <c r="E4" s="48"/>
      <c r="F4" s="48"/>
      <c r="G4" s="48"/>
      <c r="H4" s="48"/>
      <c r="I4" s="48"/>
      <c r="J4" s="48"/>
      <c r="K4" s="171" t="s">
        <v>5</v>
      </c>
      <c r="L4" s="171" t="s">
        <v>6</v>
      </c>
      <c r="M4" s="171" t="s">
        <v>7</v>
      </c>
      <c r="O4" s="32"/>
    </row>
    <row r="5" spans="2:15" s="45" customFormat="1" ht="18" customHeight="1">
      <c r="B5" s="71"/>
      <c r="C5" s="50"/>
      <c r="D5" s="49"/>
      <c r="E5" s="49"/>
      <c r="F5" s="49"/>
      <c r="G5" s="49"/>
      <c r="H5" s="49"/>
      <c r="I5" s="49"/>
      <c r="J5" s="51"/>
      <c r="K5" s="172"/>
      <c r="L5" s="172"/>
      <c r="M5" s="172"/>
      <c r="O5" s="32"/>
    </row>
    <row r="6" spans="2:15" s="45" customFormat="1" ht="19.5" customHeight="1">
      <c r="B6" s="76" t="s">
        <v>8</v>
      </c>
      <c r="C6" s="69" t="s">
        <v>9</v>
      </c>
      <c r="D6" s="77"/>
      <c r="E6" s="77"/>
      <c r="F6" s="77"/>
      <c r="G6" s="57"/>
      <c r="H6" s="57"/>
      <c r="I6" s="98"/>
      <c r="J6" s="57"/>
      <c r="K6" s="58"/>
      <c r="L6" s="58"/>
      <c r="M6" s="58"/>
      <c r="N6" s="32"/>
      <c r="O6" s="32"/>
    </row>
    <row r="7" spans="2:15" s="45" customFormat="1" ht="19.5" customHeight="1">
      <c r="B7" s="72" t="s">
        <v>10</v>
      </c>
      <c r="C7" s="140" t="s">
        <v>11</v>
      </c>
      <c r="D7" s="55"/>
      <c r="E7" s="152" t="s">
        <v>12</v>
      </c>
      <c r="F7" s="55"/>
      <c r="G7" s="99"/>
      <c r="H7" s="57"/>
      <c r="I7" s="57"/>
      <c r="J7" s="57"/>
      <c r="K7" s="58"/>
      <c r="L7" s="58"/>
      <c r="M7" s="58"/>
      <c r="N7" s="32"/>
      <c r="O7" s="32"/>
    </row>
    <row r="8" spans="2:15" s="45" customFormat="1" ht="19.5" customHeight="1">
      <c r="B8" s="73"/>
      <c r="C8" s="102" t="s">
        <v>13</v>
      </c>
      <c r="D8" s="91"/>
      <c r="E8" s="69" t="s">
        <v>14</v>
      </c>
      <c r="F8" s="91"/>
      <c r="G8" s="57"/>
      <c r="H8" s="57"/>
      <c r="I8" s="57"/>
      <c r="J8" s="57"/>
      <c r="K8" s="58"/>
      <c r="L8" s="58"/>
      <c r="M8" s="58"/>
      <c r="N8" s="32"/>
      <c r="O8" s="32"/>
    </row>
    <row r="9" spans="2:15" s="45" customFormat="1" ht="19.5" customHeight="1">
      <c r="B9" s="73"/>
      <c r="C9" s="102" t="s">
        <v>15</v>
      </c>
      <c r="D9" s="91"/>
      <c r="E9" s="69" t="s">
        <v>16</v>
      </c>
      <c r="F9" s="91"/>
      <c r="G9" s="54"/>
      <c r="H9" s="57"/>
      <c r="I9" s="57"/>
      <c r="J9" s="57"/>
      <c r="K9" s="58"/>
      <c r="L9" s="58"/>
      <c r="M9" s="58"/>
      <c r="N9" s="32"/>
      <c r="O9" s="32"/>
    </row>
    <row r="10" spans="2:15" s="45" customFormat="1" ht="19.5" customHeight="1">
      <c r="B10" s="73"/>
      <c r="C10" s="102" t="s">
        <v>17</v>
      </c>
      <c r="D10" s="100"/>
      <c r="E10" s="69" t="s">
        <v>18</v>
      </c>
      <c r="F10" s="91"/>
      <c r="G10" s="77"/>
      <c r="H10" s="77"/>
      <c r="I10" s="77"/>
      <c r="J10" s="97"/>
      <c r="K10" s="58"/>
      <c r="L10" s="58"/>
      <c r="M10" s="58"/>
      <c r="N10" s="32"/>
      <c r="O10" s="32"/>
    </row>
    <row r="11" spans="2:15" s="45" customFormat="1" ht="19.5" customHeight="1">
      <c r="B11" s="73"/>
      <c r="C11" s="141" t="s">
        <v>19</v>
      </c>
      <c r="D11" s="142"/>
      <c r="E11" s="101" t="s">
        <v>20</v>
      </c>
      <c r="F11" s="55"/>
      <c r="G11" s="55"/>
      <c r="H11" s="55"/>
      <c r="I11" s="55"/>
      <c r="J11" s="104"/>
      <c r="K11" s="150"/>
      <c r="L11" s="58"/>
      <c r="M11" s="58"/>
      <c r="O11" s="32"/>
    </row>
    <row r="12" spans="2:15" s="45" customFormat="1" ht="19.5" customHeight="1">
      <c r="B12" s="73"/>
      <c r="C12" s="141" t="s">
        <v>21</v>
      </c>
      <c r="D12" s="142"/>
      <c r="E12" s="101" t="s">
        <v>22</v>
      </c>
      <c r="F12" s="55"/>
      <c r="G12" s="55"/>
      <c r="H12" s="55"/>
      <c r="I12" s="55"/>
      <c r="J12" s="104"/>
      <c r="K12" s="58"/>
      <c r="L12" s="58"/>
      <c r="M12" s="58"/>
      <c r="N12" s="32"/>
      <c r="O12" s="32"/>
    </row>
    <row r="13" spans="2:15" s="45" customFormat="1" ht="19.5" customHeight="1">
      <c r="B13" s="73"/>
      <c r="C13" s="102" t="s">
        <v>23</v>
      </c>
      <c r="D13" s="100"/>
      <c r="E13" s="69" t="s">
        <v>24</v>
      </c>
      <c r="F13" s="91"/>
      <c r="G13" s="91"/>
      <c r="H13" s="91"/>
      <c r="I13" s="91"/>
      <c r="J13" s="97"/>
      <c r="K13" s="58"/>
      <c r="L13" s="58"/>
      <c r="M13" s="58"/>
      <c r="N13" s="32"/>
      <c r="O13" s="32"/>
    </row>
    <row r="14" spans="2:15" s="45" customFormat="1" ht="19.5" customHeight="1">
      <c r="B14" s="73"/>
      <c r="C14" s="102" t="s">
        <v>25</v>
      </c>
      <c r="D14" s="91"/>
      <c r="E14" s="69" t="s">
        <v>26</v>
      </c>
      <c r="F14" s="59" t="s">
        <v>27</v>
      </c>
      <c r="G14" s="57" t="s">
        <v>28</v>
      </c>
      <c r="H14" s="57"/>
      <c r="I14" s="57"/>
      <c r="J14" s="96"/>
      <c r="K14" s="58"/>
      <c r="L14" s="58"/>
      <c r="M14" s="58"/>
      <c r="N14" s="32"/>
      <c r="O14" s="32"/>
    </row>
    <row r="15" spans="2:15" s="45" customFormat="1" ht="19.5" customHeight="1">
      <c r="B15" s="73"/>
      <c r="C15" s="60"/>
      <c r="D15" s="67"/>
      <c r="E15" s="62"/>
      <c r="F15" s="59" t="s">
        <v>29</v>
      </c>
      <c r="G15" s="57" t="s">
        <v>30</v>
      </c>
      <c r="H15" s="57"/>
      <c r="I15" s="57"/>
      <c r="J15" s="57"/>
      <c r="K15" s="58"/>
      <c r="L15" s="58"/>
      <c r="M15" s="58"/>
      <c r="N15" s="32"/>
      <c r="O15" s="32"/>
    </row>
    <row r="16" spans="2:15" s="45" customFormat="1" ht="19.5" customHeight="1">
      <c r="B16" s="73"/>
      <c r="C16" s="60"/>
      <c r="D16" s="67"/>
      <c r="E16" s="62"/>
      <c r="F16" s="59" t="s">
        <v>31</v>
      </c>
      <c r="G16" s="57" t="s">
        <v>32</v>
      </c>
      <c r="H16" s="57"/>
      <c r="I16" s="57"/>
      <c r="J16" s="57"/>
      <c r="K16" s="58"/>
      <c r="L16" s="58"/>
      <c r="M16" s="58"/>
      <c r="N16" s="32"/>
      <c r="O16" s="32"/>
    </row>
    <row r="17" spans="2:15" s="45" customFormat="1" ht="19.5" customHeight="1">
      <c r="B17" s="73"/>
      <c r="C17" s="60"/>
      <c r="D17" s="67"/>
      <c r="E17" s="62"/>
      <c r="F17" s="59" t="s">
        <v>33</v>
      </c>
      <c r="G17" s="57" t="s">
        <v>34</v>
      </c>
      <c r="H17" s="57"/>
      <c r="I17" s="57"/>
      <c r="J17" s="57"/>
      <c r="K17" s="58"/>
      <c r="L17" s="58"/>
      <c r="M17" s="58"/>
      <c r="N17" s="32"/>
      <c r="O17" s="32"/>
    </row>
    <row r="18" spans="2:15" s="45" customFormat="1" ht="19.5" customHeight="1">
      <c r="B18" s="73"/>
      <c r="C18" s="60"/>
      <c r="D18" s="67"/>
      <c r="E18" s="62"/>
      <c r="F18" s="59" t="s">
        <v>35</v>
      </c>
      <c r="G18" s="57" t="s">
        <v>36</v>
      </c>
      <c r="H18" s="57"/>
      <c r="I18" s="57"/>
      <c r="J18" s="57"/>
      <c r="K18" s="58"/>
      <c r="L18" s="58"/>
      <c r="M18" s="58"/>
      <c r="N18" s="32"/>
      <c r="O18" s="32"/>
    </row>
    <row r="19" spans="2:15" s="45" customFormat="1" ht="21.75" customHeight="1">
      <c r="B19" s="151" t="s">
        <v>37</v>
      </c>
      <c r="C19" s="69" t="s">
        <v>38</v>
      </c>
      <c r="D19" s="91"/>
      <c r="E19" s="54"/>
      <c r="F19" s="57"/>
      <c r="G19" s="57"/>
      <c r="H19" s="57"/>
      <c r="I19" s="57"/>
      <c r="J19" s="57"/>
      <c r="K19" s="58"/>
      <c r="L19" s="58"/>
      <c r="M19" s="63"/>
      <c r="N19" s="32"/>
      <c r="O19" s="32"/>
    </row>
    <row r="20" spans="2:15" s="45" customFormat="1" ht="19.5" customHeight="1">
      <c r="B20" s="74"/>
      <c r="C20" s="139" t="s">
        <v>39</v>
      </c>
      <c r="D20" s="77"/>
      <c r="E20" s="13" t="s">
        <v>40</v>
      </c>
      <c r="F20" s="57"/>
      <c r="G20" s="57"/>
      <c r="H20" s="57"/>
      <c r="I20" s="57"/>
      <c r="J20" s="57"/>
      <c r="K20" s="58"/>
      <c r="L20" s="58"/>
      <c r="M20" s="58"/>
      <c r="N20" s="32"/>
      <c r="O20" s="32"/>
    </row>
    <row r="21" spans="2:15" s="45" customFormat="1" ht="19.5" customHeight="1">
      <c r="B21" s="73"/>
      <c r="C21" s="139" t="s">
        <v>41</v>
      </c>
      <c r="D21" s="77"/>
      <c r="E21" s="78" t="s">
        <v>42</v>
      </c>
      <c r="F21" s="79" t="s">
        <v>43</v>
      </c>
      <c r="G21" s="57" t="s">
        <v>44</v>
      </c>
      <c r="H21" s="57"/>
      <c r="I21" s="57"/>
      <c r="J21" s="57"/>
      <c r="K21" s="58"/>
      <c r="L21" s="58"/>
      <c r="M21" s="58"/>
      <c r="N21" s="32"/>
      <c r="O21" s="32"/>
    </row>
    <row r="22" spans="2:15" s="45" customFormat="1" ht="19.5" customHeight="1">
      <c r="B22" s="73"/>
      <c r="C22" s="139"/>
      <c r="D22" s="77"/>
      <c r="E22" s="78"/>
      <c r="F22" s="79" t="s">
        <v>45</v>
      </c>
      <c r="G22" s="57" t="s">
        <v>46</v>
      </c>
      <c r="H22" s="57"/>
      <c r="I22" s="57"/>
      <c r="J22" s="57"/>
      <c r="K22" s="58"/>
      <c r="L22" s="58"/>
      <c r="M22" s="58"/>
      <c r="N22" s="32"/>
      <c r="O22" s="32"/>
    </row>
    <row r="23" spans="2:15" s="45" customFormat="1" ht="19.5" customHeight="1">
      <c r="B23" s="73"/>
      <c r="C23" s="139" t="s">
        <v>47</v>
      </c>
      <c r="D23" s="77"/>
      <c r="E23" s="13" t="s">
        <v>48</v>
      </c>
      <c r="F23" s="57"/>
      <c r="G23" s="57"/>
      <c r="H23" s="57"/>
      <c r="I23" s="57"/>
      <c r="J23" s="57"/>
      <c r="K23" s="58"/>
      <c r="L23" s="58"/>
      <c r="M23" s="58"/>
      <c r="N23" s="32"/>
      <c r="O23" s="32"/>
    </row>
    <row r="24" spans="2:15" s="45" customFormat="1" ht="19.5" customHeight="1">
      <c r="B24" s="73"/>
      <c r="C24" s="60" t="s">
        <v>49</v>
      </c>
      <c r="D24" s="77"/>
      <c r="E24" s="62"/>
      <c r="F24" s="67" t="s">
        <v>27</v>
      </c>
      <c r="G24" s="57" t="s">
        <v>50</v>
      </c>
      <c r="H24" s="57"/>
      <c r="I24" s="57"/>
      <c r="J24" s="57"/>
      <c r="K24" s="58"/>
      <c r="L24" s="58"/>
      <c r="M24" s="58"/>
      <c r="N24" s="32"/>
      <c r="O24" s="32"/>
    </row>
    <row r="25" spans="2:15" s="45" customFormat="1" ht="19.5" customHeight="1">
      <c r="B25" s="73"/>
      <c r="C25" s="81"/>
      <c r="D25" s="82"/>
      <c r="E25" s="47"/>
      <c r="F25" s="83" t="s">
        <v>29</v>
      </c>
      <c r="G25" s="48" t="s">
        <v>51</v>
      </c>
      <c r="H25" s="48"/>
      <c r="I25" s="48"/>
      <c r="J25" s="48"/>
      <c r="K25" s="70"/>
      <c r="L25" s="70"/>
      <c r="M25" s="70"/>
      <c r="N25" s="32"/>
      <c r="O25" s="32"/>
    </row>
    <row r="26" spans="2:15" s="45" customFormat="1" ht="19.5" customHeight="1">
      <c r="B26" s="71"/>
      <c r="C26" s="50"/>
      <c r="D26" s="80"/>
      <c r="E26" s="50"/>
      <c r="F26" s="80"/>
      <c r="G26" s="49" t="s">
        <v>52</v>
      </c>
      <c r="H26" s="49"/>
      <c r="I26" s="49"/>
      <c r="J26" s="49"/>
      <c r="K26" s="71"/>
      <c r="L26" s="71"/>
      <c r="M26" s="71"/>
      <c r="N26" s="32"/>
      <c r="O26" s="32"/>
    </row>
    <row r="27" spans="2:15" s="45" customFormat="1" ht="7.5" customHeight="1">
      <c r="B27" s="32"/>
      <c r="C27" s="32"/>
      <c r="D27" s="64"/>
      <c r="E27" s="32"/>
      <c r="F27" s="32"/>
      <c r="G27" s="32"/>
      <c r="H27" s="32"/>
      <c r="I27" s="32"/>
      <c r="J27" s="32"/>
      <c r="K27" s="32"/>
      <c r="L27" s="32"/>
      <c r="M27" s="32"/>
      <c r="N27" s="32"/>
      <c r="O27" s="32"/>
    </row>
    <row r="28" spans="2:15" s="45" customFormat="1" ht="9.75" customHeight="1">
      <c r="B28" s="32"/>
      <c r="C28" s="32"/>
      <c r="D28" s="32"/>
      <c r="E28" s="32"/>
      <c r="F28" s="32"/>
      <c r="G28" s="32"/>
      <c r="H28" s="32"/>
      <c r="I28" s="32"/>
      <c r="J28" s="32"/>
      <c r="K28" s="32"/>
      <c r="L28" s="32"/>
      <c r="M28" s="32"/>
      <c r="N28" s="32"/>
      <c r="O28" s="32"/>
    </row>
    <row r="29" spans="2:15" s="45" customFormat="1" ht="19.5" customHeight="1">
      <c r="B29" s="17" t="s">
        <v>53</v>
      </c>
      <c r="C29" s="32"/>
      <c r="D29" s="32"/>
      <c r="E29" s="32"/>
      <c r="F29" s="32"/>
      <c r="G29" s="32"/>
      <c r="H29" s="32"/>
      <c r="I29" s="32"/>
      <c r="J29" s="32"/>
      <c r="K29" s="32"/>
      <c r="L29" s="32"/>
      <c r="M29" s="32"/>
      <c r="N29" s="32"/>
      <c r="O29" s="32"/>
    </row>
    <row r="30" spans="2:15" s="45" customFormat="1" ht="19.5" customHeight="1">
      <c r="B30" s="43"/>
      <c r="C30" s="43"/>
      <c r="D30" s="43"/>
      <c r="E30" s="43"/>
      <c r="F30" s="43"/>
      <c r="G30" s="43"/>
      <c r="H30" s="43"/>
      <c r="I30" s="43"/>
      <c r="J30" s="43"/>
      <c r="K30" s="43"/>
      <c r="L30" s="43"/>
      <c r="M30" s="43"/>
      <c r="N30" s="43"/>
      <c r="O30" s="32"/>
    </row>
    <row r="31" spans="2:15" s="45" customFormat="1" ht="19.5" customHeight="1">
      <c r="B31" s="43"/>
      <c r="C31" s="43"/>
      <c r="D31" s="43"/>
      <c r="E31" s="43"/>
      <c r="F31" s="43"/>
      <c r="G31" s="43"/>
      <c r="H31" s="43"/>
      <c r="I31" s="43"/>
      <c r="J31" s="43"/>
      <c r="K31" s="43"/>
      <c r="L31" s="43"/>
      <c r="M31" s="43"/>
      <c r="N31" s="43"/>
      <c r="O31" s="32"/>
    </row>
    <row r="32" spans="2:15" s="45" customFormat="1" ht="19.5" customHeight="1">
      <c r="B32" s="43"/>
      <c r="C32" s="43"/>
      <c r="D32" s="43"/>
      <c r="E32" s="43"/>
      <c r="F32" s="43"/>
      <c r="G32" s="43"/>
      <c r="H32" s="43"/>
      <c r="I32" s="43"/>
      <c r="J32" s="43"/>
      <c r="K32" s="43"/>
      <c r="L32" s="43"/>
      <c r="M32" s="43"/>
      <c r="N32" s="43"/>
      <c r="O32" s="32"/>
    </row>
    <row r="33" spans="2:15" ht="19.5" customHeight="1">
      <c r="B33" s="161"/>
      <c r="C33" s="161"/>
      <c r="D33" s="161"/>
      <c r="E33" s="161"/>
      <c r="F33" s="161"/>
      <c r="G33" s="161"/>
      <c r="H33" s="161"/>
      <c r="I33" s="161"/>
      <c r="J33" s="161"/>
      <c r="K33" s="161"/>
      <c r="L33" s="161"/>
      <c r="M33" s="161"/>
      <c r="N33" s="161"/>
      <c r="O33" s="44"/>
    </row>
    <row r="34" spans="2:15" ht="19.5" customHeight="1">
      <c r="B34" s="161"/>
      <c r="C34" s="161"/>
      <c r="D34" s="161"/>
      <c r="E34" s="161"/>
      <c r="F34" s="161"/>
      <c r="G34" s="161"/>
      <c r="H34" s="161"/>
      <c r="I34" s="161"/>
      <c r="J34" s="161"/>
      <c r="K34" s="161"/>
      <c r="L34" s="161"/>
      <c r="M34" s="161"/>
      <c r="N34" s="161"/>
      <c r="O34" s="44"/>
    </row>
    <row r="35" spans="2:15" ht="19.5" customHeight="1">
      <c r="B35" s="161"/>
      <c r="C35" s="161"/>
      <c r="D35" s="161"/>
      <c r="E35" s="161"/>
      <c r="F35" s="161"/>
      <c r="G35" s="161"/>
      <c r="H35" s="161"/>
      <c r="I35" s="161"/>
      <c r="J35" s="161"/>
      <c r="K35" s="161"/>
      <c r="L35" s="161"/>
      <c r="M35" s="161"/>
      <c r="N35" s="161"/>
      <c r="O35" s="44"/>
    </row>
    <row r="36" spans="2:15" ht="19.5" customHeight="1">
      <c r="B36" s="161"/>
      <c r="C36" s="161"/>
      <c r="D36" s="161"/>
      <c r="E36" s="161"/>
      <c r="F36" s="161"/>
      <c r="G36" s="161"/>
      <c r="H36" s="161"/>
      <c r="I36" s="161"/>
      <c r="J36" s="161"/>
      <c r="K36" s="161"/>
      <c r="L36" s="161"/>
      <c r="M36" s="161"/>
      <c r="N36" s="161"/>
      <c r="O36" s="44"/>
    </row>
    <row r="37" spans="2:15" ht="19.5" customHeight="1">
      <c r="B37" s="161"/>
      <c r="C37" s="161"/>
      <c r="D37" s="161"/>
      <c r="E37" s="161"/>
      <c r="F37" s="161"/>
      <c r="G37" s="161"/>
      <c r="H37" s="161"/>
      <c r="I37" s="44"/>
      <c r="O37" s="44"/>
    </row>
    <row r="38" spans="2:15" ht="18.75" customHeight="1">
      <c r="B38" s="161"/>
      <c r="C38" s="161"/>
      <c r="D38" s="161"/>
      <c r="E38" s="161"/>
      <c r="F38" s="161"/>
      <c r="G38" s="161"/>
      <c r="H38" s="161"/>
      <c r="I38" s="44"/>
    </row>
    <row r="39" spans="2:15" ht="18.75" customHeight="1">
      <c r="B39" s="161"/>
      <c r="C39" s="161"/>
      <c r="D39" s="161"/>
      <c r="E39" s="161"/>
      <c r="F39" s="161"/>
      <c r="G39" s="161"/>
      <c r="H39" s="161"/>
      <c r="I39" s="44"/>
    </row>
    <row r="40" spans="2:15" ht="18.75" customHeight="1"/>
  </sheetData>
  <mergeCells count="4">
    <mergeCell ref="K4:K5"/>
    <mergeCell ref="L4:L5"/>
    <mergeCell ref="M4:M5"/>
    <mergeCell ref="B2:M2"/>
  </mergeCells>
  <phoneticPr fontId="1"/>
  <hyperlinks>
    <hyperlink ref="C6" location="様式①申請!A1" display="Ⅰ.実施計画の承認申請及び同補助金の交付申請書"/>
    <hyperlink ref="C19" location="交付申請書!A1" display="Ⅱ．補助金交付申請書"/>
    <hyperlink ref="C8:F8" location="'2.申請事業の目的 '!A1" display="２．"/>
    <hyperlink ref="C9:G9" location="'3.実施体制 '!A1" display="３．"/>
    <hyperlink ref="C7:G7" location="'1.概要'!A1" display="１．"/>
    <hyperlink ref="C14:E14" location="①8.添付資料!A1" display="８．"/>
    <hyperlink ref="C7:E7" location="①1.概要!A1" display="１．"/>
    <hyperlink ref="C8:E8" location="'①2.申請事業の目的 '!A1" display="２．"/>
    <hyperlink ref="C9:E9" location="'①3.実施体制 '!A1" display="３．"/>
    <hyperlink ref="C10:F10" location="'①4.申請事業の内容(Ｋ)'!A1" display="４．"/>
    <hyperlink ref="C12:J12" location="'①6.成果目標(Ｋ)'!A1" display="６．"/>
    <hyperlink ref="C13:I13" location="'①7.積算内訳(Ｋ)'!A1" display="７．"/>
    <hyperlink ref="C11:K11" location="'①5.スケジュール(Ｋ)'!A1" display="５．"/>
    <hyperlink ref="C19:E19" location="①交付申請書!A1" display="Ⅱ．補助金交付申請書"/>
    <hyperlink ref="B29" location="はじめに!A1" display="★目的別使用申請様式チャート図に戻る"/>
  </hyperlinks>
  <pageMargins left="0.59055118110236227" right="0.39370078740157483" top="0.74803149606299213" bottom="0.23" header="0.31496062992125984" footer="0.15748031496062992"/>
  <pageSetup paperSize="9" scale="94" orientation="landscape" cellComments="asDisplayed" horizontalDpi="300" verticalDpi="300" r:id="rId1"/>
  <headerFooter>
    <oddHeader>&amp;Lチェックリスト</oddHeader>
  </headerFooter>
  <colBreaks count="1" manualBreakCount="1">
    <brk id="14" max="53"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P30"/>
  <sheetViews>
    <sheetView view="pageBreakPreview" zoomScaleNormal="100" zoomScaleSheetLayoutView="100" workbookViewId="0"/>
  </sheetViews>
  <sheetFormatPr defaultColWidth="9" defaultRowHeight="14.25"/>
  <cols>
    <col min="1" max="1" width="1.625" style="203" customWidth="1"/>
    <col min="2" max="2" width="6.875" style="203" customWidth="1"/>
    <col min="3" max="3" width="26.875" style="203" customWidth="1"/>
    <col min="4" max="4" width="12.375" style="203" customWidth="1"/>
    <col min="5" max="10" width="14.625" style="203" customWidth="1"/>
    <col min="11" max="11" width="8.375" style="203" customWidth="1"/>
    <col min="12" max="12" width="1.625" style="203" customWidth="1"/>
    <col min="13" max="16384" width="9" style="203"/>
  </cols>
  <sheetData>
    <row r="1" spans="1:16" ht="8.25" customHeight="1">
      <c r="C1" s="339"/>
      <c r="D1" s="339"/>
      <c r="E1" s="339"/>
      <c r="F1" s="339"/>
      <c r="G1" s="339"/>
      <c r="H1" s="339"/>
      <c r="I1" s="339"/>
      <c r="J1" s="339"/>
      <c r="K1" s="339"/>
    </row>
    <row r="2" spans="1:16" ht="16.5" customHeight="1" thickBot="1">
      <c r="B2" s="862" t="s">
        <v>321</v>
      </c>
      <c r="D2" s="773"/>
      <c r="E2" s="773"/>
      <c r="F2" s="773"/>
      <c r="G2" s="246"/>
      <c r="H2" s="246"/>
      <c r="I2" s="246"/>
      <c r="J2" s="863" t="s">
        <v>322</v>
      </c>
      <c r="K2" s="863"/>
      <c r="L2" s="773"/>
      <c r="M2" s="773"/>
      <c r="N2" s="773"/>
      <c r="O2" s="773"/>
      <c r="P2" s="246"/>
    </row>
    <row r="3" spans="1:16" ht="21" customHeight="1">
      <c r="A3" s="203" t="s">
        <v>323</v>
      </c>
      <c r="B3" s="864" t="s">
        <v>113</v>
      </c>
      <c r="C3" s="865" t="s">
        <v>324</v>
      </c>
      <c r="D3" s="866" t="s">
        <v>325</v>
      </c>
      <c r="E3" s="867" t="s">
        <v>326</v>
      </c>
      <c r="F3" s="868" t="s">
        <v>327</v>
      </c>
      <c r="G3" s="869" t="s">
        <v>328</v>
      </c>
      <c r="H3" s="870" t="s">
        <v>329</v>
      </c>
      <c r="I3" s="871" t="s">
        <v>330</v>
      </c>
      <c r="J3" s="633" t="s">
        <v>331</v>
      </c>
      <c r="K3" s="634" t="s">
        <v>332</v>
      </c>
    </row>
    <row r="4" spans="1:16" ht="42" customHeight="1" thickBot="1">
      <c r="B4" s="872"/>
      <c r="C4" s="873" t="s">
        <v>333</v>
      </c>
      <c r="D4" s="874"/>
      <c r="E4" s="875"/>
      <c r="F4" s="876"/>
      <c r="G4" s="877"/>
      <c r="H4" s="878"/>
      <c r="I4" s="879"/>
      <c r="J4" s="880"/>
      <c r="K4" s="881"/>
    </row>
    <row r="5" spans="1:16" ht="27" customHeight="1">
      <c r="B5" s="882"/>
      <c r="C5" s="883" t="s">
        <v>334</v>
      </c>
      <c r="D5" s="884"/>
      <c r="E5" s="944" t="str">
        <f>IF(SUM(E7:E16)=0,"",SUM(E7:E16))</f>
        <v/>
      </c>
      <c r="F5" s="912" t="str">
        <f>IF(SUM(F7:F16)=0,"",SUM(F7:F16))</f>
        <v/>
      </c>
      <c r="G5" s="914" t="str">
        <f>IF(SUM(G7:G16)=0,"",SUM(G7:G16))</f>
        <v/>
      </c>
      <c r="H5" s="915" t="str">
        <f>IF(SUM(H7:H16)=0,"",SUM(H7:H16))</f>
        <v/>
      </c>
      <c r="I5" s="916" t="str">
        <f>IF(SUM(I7,I9,I11,I13,I15)=0,"",SUM(I7,I9,I11,I13,I15))</f>
        <v/>
      </c>
      <c r="J5" s="917">
        <f>SUM(J7,J9,J11,J13,J15)</f>
        <v>0</v>
      </c>
      <c r="K5" s="918" t="str">
        <f>IF(I6="","",(F5/I6))</f>
        <v/>
      </c>
    </row>
    <row r="6" spans="1:16" ht="27" customHeight="1" thickBot="1">
      <c r="B6" s="885"/>
      <c r="C6" s="886"/>
      <c r="D6" s="887"/>
      <c r="E6" s="945"/>
      <c r="F6" s="913"/>
      <c r="G6" s="919"/>
      <c r="H6" s="920"/>
      <c r="I6" s="921" t="str">
        <f>IF(SUM(I8,I10,I12,I14,I16)=0,"",SUM(I8,I10,I12,I14,I16))</f>
        <v/>
      </c>
      <c r="J6" s="922">
        <f>SUM(J8,J10,J12,J14,J16)</f>
        <v>0</v>
      </c>
      <c r="K6" s="923"/>
    </row>
    <row r="7" spans="1:16" ht="27" customHeight="1" thickTop="1">
      <c r="B7" s="444">
        <v>1</v>
      </c>
      <c r="C7" s="888" t="s">
        <v>335</v>
      </c>
      <c r="D7" s="889"/>
      <c r="E7" s="946" t="str">
        <f>IF('①6.成果目標(Ｋ)'!E7="","",'①6.成果目標(Ｋ)'!E7)</f>
        <v/>
      </c>
      <c r="F7" s="890"/>
      <c r="G7" s="924" t="str">
        <f>IF('①6.成果目標(Ｋ)'!G7="","",'①6.成果目標(Ｋ)'!G7)</f>
        <v/>
      </c>
      <c r="H7" s="925" t="str">
        <f>IF('①6.成果目標(Ｋ)'!H7="","",'①6.成果目標(Ｋ)'!H7)</f>
        <v/>
      </c>
      <c r="I7" s="926" t="str">
        <f>IF('⑥7.経費内訳(Ｋ)'!E6=0,"",'⑥7.経費内訳(Ｋ)'!E6)</f>
        <v/>
      </c>
      <c r="J7" s="927" t="str">
        <f>IF('①6.成果目標(Ｋ)'!J7="","",'①6.成果目標(Ｋ)'!J7)</f>
        <v/>
      </c>
      <c r="K7" s="928" t="str">
        <f>IF(I8="","",(F7/I8))</f>
        <v/>
      </c>
    </row>
    <row r="8" spans="1:16" ht="27" customHeight="1">
      <c r="B8" s="452"/>
      <c r="C8" s="891"/>
      <c r="D8" s="892"/>
      <c r="E8" s="947"/>
      <c r="F8" s="893"/>
      <c r="G8" s="929"/>
      <c r="H8" s="930"/>
      <c r="I8" s="931" t="str">
        <f>IF('⑥7.経費内訳(Ｋ)'!F6=0,"",'⑥7.経費内訳(Ｋ)'!F6)</f>
        <v/>
      </c>
      <c r="J8" s="932" t="str">
        <f>IF('①6.成果目標(Ｋ)'!J8="","",'①6.成果目標(Ｋ)'!J8)</f>
        <v/>
      </c>
      <c r="K8" s="923"/>
    </row>
    <row r="9" spans="1:16" ht="27" customHeight="1">
      <c r="B9" s="507" t="str">
        <f>IF(C9="","",B7+1)</f>
        <v/>
      </c>
      <c r="C9" s="942" t="str">
        <f>IF('⑥4.実施内容(Ｋ)'!E5="","",'⑥4.実施内容(Ｋ)'!E5)</f>
        <v/>
      </c>
      <c r="D9" s="892"/>
      <c r="E9" s="947" t="str">
        <f>IF('①6.成果目標(Ｋ)'!E9="","",'①6.成果目標(Ｋ)'!E9)</f>
        <v/>
      </c>
      <c r="F9" s="890"/>
      <c r="G9" s="929" t="str">
        <f>IF('①6.成果目標(Ｋ)'!G9="","",'①6.成果目標(Ｋ)'!G9)</f>
        <v/>
      </c>
      <c r="H9" s="930" t="str">
        <f>IF('①6.成果目標(Ｋ)'!H9="","",'①6.成果目標(Ｋ)'!H9)</f>
        <v/>
      </c>
      <c r="I9" s="933" t="str">
        <f>IF('⑥7.経費内訳(Ｋ)'!E14=0,"",'⑥7.経費内訳(Ｋ)'!E14)</f>
        <v/>
      </c>
      <c r="J9" s="934" t="str">
        <f>IF('①6.成果目標(Ｋ)'!J9="","",'①6.成果目標(Ｋ)'!J9)</f>
        <v/>
      </c>
      <c r="K9" s="923" t="str">
        <f>IF(I10="","",(F9/I10))</f>
        <v/>
      </c>
    </row>
    <row r="10" spans="1:16" ht="27" customHeight="1">
      <c r="B10" s="509"/>
      <c r="C10" s="942"/>
      <c r="D10" s="892"/>
      <c r="E10" s="947"/>
      <c r="F10" s="893"/>
      <c r="G10" s="929"/>
      <c r="H10" s="930"/>
      <c r="I10" s="931" t="str">
        <f>IF('⑥7.経費内訳(Ｋ)'!F14=0,"",'⑥7.経費内訳(Ｋ)'!F14)</f>
        <v/>
      </c>
      <c r="J10" s="932" t="str">
        <f>IF('①6.成果目標(Ｋ)'!J10="","",'①6.成果目標(Ｋ)'!J10)</f>
        <v/>
      </c>
      <c r="K10" s="923"/>
    </row>
    <row r="11" spans="1:16" ht="27" customHeight="1">
      <c r="B11" s="507" t="str">
        <f>IF(C11="","",B9+1)</f>
        <v/>
      </c>
      <c r="C11" s="942" t="str">
        <f>IF('⑥4.実施内容(Ｋ)'!E6="","",'⑥4.実施内容(Ｋ)'!E6)</f>
        <v/>
      </c>
      <c r="D11" s="892"/>
      <c r="E11" s="947" t="str">
        <f>IF('①6.成果目標(Ｋ)'!E11="","",'①6.成果目標(Ｋ)'!E11)</f>
        <v/>
      </c>
      <c r="F11" s="890"/>
      <c r="G11" s="929" t="str">
        <f>IF('①6.成果目標(Ｋ)'!G11="","",'①6.成果目標(Ｋ)'!G11)</f>
        <v/>
      </c>
      <c r="H11" s="930" t="str">
        <f>IF('①6.成果目標(Ｋ)'!H11="","",'①6.成果目標(Ｋ)'!H11)</f>
        <v/>
      </c>
      <c r="I11" s="933" t="str">
        <f>IF('⑥7.経費内訳(Ｋ)'!E22=0,"",'⑥7.経費内訳(Ｋ)'!E22)</f>
        <v/>
      </c>
      <c r="J11" s="934" t="str">
        <f>IF('①6.成果目標(Ｋ)'!J11="","",'①6.成果目標(Ｋ)'!J11)</f>
        <v/>
      </c>
      <c r="K11" s="923" t="str">
        <f>IF(I12="","",(F11/I12))</f>
        <v/>
      </c>
    </row>
    <row r="12" spans="1:16" ht="27" customHeight="1">
      <c r="B12" s="509"/>
      <c r="C12" s="942"/>
      <c r="D12" s="892"/>
      <c r="E12" s="947"/>
      <c r="F12" s="893"/>
      <c r="G12" s="929"/>
      <c r="H12" s="930"/>
      <c r="I12" s="931" t="str">
        <f>IF('⑥7.経費内訳(Ｋ)'!F22=0,"",'⑥7.経費内訳(Ｋ)'!F22)</f>
        <v/>
      </c>
      <c r="J12" s="932" t="str">
        <f>IF('①6.成果目標(Ｋ)'!J12="","",'①6.成果目標(Ｋ)'!J12)</f>
        <v/>
      </c>
      <c r="K12" s="923"/>
    </row>
    <row r="13" spans="1:16" ht="27" customHeight="1">
      <c r="B13" s="507" t="str">
        <f>IF(C13="","",B11+1)</f>
        <v/>
      </c>
      <c r="C13" s="942" t="str">
        <f>IF('⑥4.実施内容(Ｋ)'!E7="","",'⑥4.実施内容(Ｋ)'!E7)</f>
        <v/>
      </c>
      <c r="D13" s="892"/>
      <c r="E13" s="947" t="str">
        <f>IF('①6.成果目標(Ｋ)'!E13="","",'①6.成果目標(Ｋ)'!E13)</f>
        <v/>
      </c>
      <c r="F13" s="890"/>
      <c r="G13" s="929" t="str">
        <f>IF('①6.成果目標(Ｋ)'!G13="","",'①6.成果目標(Ｋ)'!G13)</f>
        <v/>
      </c>
      <c r="H13" s="930" t="str">
        <f>IF('①6.成果目標(Ｋ)'!H13="","",'①6.成果目標(Ｋ)'!H13)</f>
        <v/>
      </c>
      <c r="I13" s="933" t="str">
        <f>IF('⑥7.経費内訳(Ｋ)'!E30=0,"",'⑥7.経費内訳(Ｋ)'!E30)</f>
        <v/>
      </c>
      <c r="J13" s="934" t="str">
        <f>IF('①6.成果目標(Ｋ)'!J13="","",'①6.成果目標(Ｋ)'!J13)</f>
        <v/>
      </c>
      <c r="K13" s="923" t="str">
        <f>IF(I14="","",(F13/I14))</f>
        <v/>
      </c>
    </row>
    <row r="14" spans="1:16" ht="27" customHeight="1">
      <c r="B14" s="509"/>
      <c r="C14" s="942"/>
      <c r="D14" s="892"/>
      <c r="E14" s="947"/>
      <c r="F14" s="893"/>
      <c r="G14" s="929"/>
      <c r="H14" s="930"/>
      <c r="I14" s="931" t="str">
        <f>IF('⑥7.経費内訳(Ｋ)'!F30=0,"",'⑥7.経費内訳(Ｋ)'!F30)</f>
        <v/>
      </c>
      <c r="J14" s="932" t="str">
        <f>IF('①6.成果目標(Ｋ)'!J14="","",'①6.成果目標(Ｋ)'!J14)</f>
        <v/>
      </c>
      <c r="K14" s="923"/>
    </row>
    <row r="15" spans="1:16" ht="27" customHeight="1">
      <c r="B15" s="509" t="str">
        <f>IF(C15="","",B13+1)</f>
        <v/>
      </c>
      <c r="C15" s="942" t="str">
        <f>IF('⑥4.実施内容(Ｋ)'!E8="","",'⑥4.実施内容(Ｋ)'!E8)</f>
        <v/>
      </c>
      <c r="D15" s="892"/>
      <c r="E15" s="947" t="str">
        <f>IF('①6.成果目標(Ｋ)'!E15="","",'①6.成果目標(Ｋ)'!E15)</f>
        <v/>
      </c>
      <c r="F15" s="893"/>
      <c r="G15" s="929" t="str">
        <f>IF('①6.成果目標(Ｋ)'!G15="","",'①6.成果目標(Ｋ)'!G15)</f>
        <v/>
      </c>
      <c r="H15" s="930" t="str">
        <f>IF('①6.成果目標(Ｋ)'!H15="","",'①6.成果目標(Ｋ)'!H15)</f>
        <v/>
      </c>
      <c r="I15" s="935" t="str">
        <f>IF('⑥7.経費内訳(Ｋ)'!E38=0,"",'⑥7.経費内訳(Ｋ)'!E38)</f>
        <v/>
      </c>
      <c r="J15" s="936" t="str">
        <f>IF('①6.成果目標(Ｋ)'!J15="","",'①6.成果目標(Ｋ)'!J15)</f>
        <v/>
      </c>
      <c r="K15" s="923" t="str">
        <f>IF(I16="","",(F15/I16))</f>
        <v/>
      </c>
    </row>
    <row r="16" spans="1:16" ht="27" customHeight="1" thickBot="1">
      <c r="B16" s="510"/>
      <c r="C16" s="943"/>
      <c r="D16" s="894"/>
      <c r="E16" s="948"/>
      <c r="F16" s="895"/>
      <c r="G16" s="937"/>
      <c r="H16" s="938"/>
      <c r="I16" s="939" t="str">
        <f>IF('⑥7.経費内訳(Ｋ)'!F38=0,"",'⑥7.経費内訳(Ｋ)'!F38)</f>
        <v/>
      </c>
      <c r="J16" s="940" t="str">
        <f>IF('①6.成果目標(Ｋ)'!J16="","",'①6.成果目標(Ｋ)'!J16)</f>
        <v/>
      </c>
      <c r="K16" s="941"/>
    </row>
    <row r="17" spans="2:13" s="415" customFormat="1" ht="17.25" customHeight="1">
      <c r="B17" s="468" t="s">
        <v>145</v>
      </c>
      <c r="C17" s="469" t="s">
        <v>146</v>
      </c>
    </row>
    <row r="18" spans="2:13" s="415" customFormat="1" ht="17.25" customHeight="1">
      <c r="B18" s="468" t="s">
        <v>147</v>
      </c>
      <c r="C18" s="385" t="s">
        <v>148</v>
      </c>
    </row>
    <row r="19" spans="2:13" s="415" customFormat="1" ht="17.25" customHeight="1">
      <c r="B19" s="468" t="s">
        <v>151</v>
      </c>
      <c r="C19" s="385" t="s">
        <v>152</v>
      </c>
    </row>
    <row r="20" spans="2:13" s="415" customFormat="1" ht="17.25" customHeight="1">
      <c r="B20" s="468"/>
      <c r="C20" s="385"/>
    </row>
    <row r="21" spans="2:13" s="415" customFormat="1" ht="17.25" customHeight="1"/>
    <row r="22" spans="2:13" ht="8.25" customHeight="1">
      <c r="C22" s="339"/>
      <c r="D22" s="339"/>
      <c r="E22" s="339"/>
      <c r="F22" s="339"/>
      <c r="G22" s="339"/>
      <c r="H22" s="339"/>
      <c r="I22" s="339"/>
      <c r="J22" s="339"/>
      <c r="K22" s="339"/>
    </row>
    <row r="23" spans="2:13" ht="22.5" customHeight="1" thickBot="1">
      <c r="B23" s="862" t="s">
        <v>336</v>
      </c>
      <c r="F23" s="773"/>
      <c r="G23" s="773"/>
      <c r="H23" s="773"/>
      <c r="I23" s="246"/>
      <c r="J23" s="246"/>
      <c r="K23" s="246"/>
      <c r="L23" s="246"/>
    </row>
    <row r="24" spans="2:13" ht="44.25" customHeight="1" thickBot="1">
      <c r="B24" s="896" t="s">
        <v>113</v>
      </c>
      <c r="C24" s="897" t="s">
        <v>333</v>
      </c>
      <c r="D24" s="898" t="s">
        <v>337</v>
      </c>
      <c r="E24" s="899" t="s">
        <v>338</v>
      </c>
      <c r="F24" s="900"/>
      <c r="G24" s="900"/>
      <c r="H24" s="900"/>
      <c r="I24" s="900"/>
      <c r="J24" s="900"/>
      <c r="K24" s="901"/>
    </row>
    <row r="25" spans="2:13" ht="72" customHeight="1">
      <c r="B25" s="523">
        <f>IF(B7="","",B7)</f>
        <v>1</v>
      </c>
      <c r="C25" s="949" t="str">
        <f>IF(C7="","",C7)</f>
        <v>事業統括本部</v>
      </c>
      <c r="D25" s="783"/>
      <c r="E25" s="902"/>
      <c r="F25" s="903"/>
      <c r="G25" s="903"/>
      <c r="H25" s="903"/>
      <c r="I25" s="903"/>
      <c r="J25" s="903"/>
      <c r="K25" s="904"/>
      <c r="M25" s="363" t="s">
        <v>98</v>
      </c>
    </row>
    <row r="26" spans="2:13" ht="72" customHeight="1">
      <c r="B26" s="525" t="str">
        <f>IF(B9="","",B9)</f>
        <v/>
      </c>
      <c r="C26" s="950" t="str">
        <f>IF(C9="","",C9)</f>
        <v/>
      </c>
      <c r="D26" s="402"/>
      <c r="E26" s="905"/>
      <c r="F26" s="906"/>
      <c r="G26" s="906"/>
      <c r="H26" s="906"/>
      <c r="I26" s="906"/>
      <c r="J26" s="906"/>
      <c r="K26" s="907"/>
    </row>
    <row r="27" spans="2:13" ht="72" customHeight="1">
      <c r="B27" s="525" t="str">
        <f>IF(B11="","",B11)</f>
        <v/>
      </c>
      <c r="C27" s="950" t="str">
        <f>IF(C11="","",C11)</f>
        <v/>
      </c>
      <c r="D27" s="402"/>
      <c r="E27" s="905"/>
      <c r="F27" s="906"/>
      <c r="G27" s="906"/>
      <c r="H27" s="906"/>
      <c r="I27" s="906"/>
      <c r="J27" s="906"/>
      <c r="K27" s="907"/>
    </row>
    <row r="28" spans="2:13" ht="72" customHeight="1">
      <c r="B28" s="525" t="str">
        <f>IF(B13="","",B13)</f>
        <v/>
      </c>
      <c r="C28" s="950" t="str">
        <f>IF(C13="","",C13)</f>
        <v/>
      </c>
      <c r="D28" s="402"/>
      <c r="E28" s="905"/>
      <c r="F28" s="906"/>
      <c r="G28" s="906"/>
      <c r="H28" s="906"/>
      <c r="I28" s="906"/>
      <c r="J28" s="906"/>
      <c r="K28" s="907"/>
    </row>
    <row r="29" spans="2:13" ht="72" customHeight="1" thickBot="1">
      <c r="B29" s="527" t="str">
        <f>IF(B15="","",B15)</f>
        <v/>
      </c>
      <c r="C29" s="951" t="str">
        <f>IF(C15="","",C15)</f>
        <v/>
      </c>
      <c r="D29" s="908"/>
      <c r="E29" s="909"/>
      <c r="F29" s="910"/>
      <c r="G29" s="910"/>
      <c r="H29" s="910"/>
      <c r="I29" s="910"/>
      <c r="J29" s="910"/>
      <c r="K29" s="911"/>
    </row>
    <row r="30" spans="2:13" ht="6" customHeight="1"/>
  </sheetData>
  <sheetProtection algorithmName="SHA-512" hashValue="t9VkUvlbUxQF6nxIXsmagMMyE3CKQaZfmwwCRKGWA0KCqj5CmPw498X8VWx3xEsth2ucVaqTMtvZww1Asaooww==" saltValue="7tpslWBm4CuTv5Zry71pEQ==" spinCount="100000" sheet="1" scenarios="1" formatCells="0" formatColumns="0" formatRows="0"/>
  <mergeCells count="64">
    <mergeCell ref="E28:K28"/>
    <mergeCell ref="E29:K29"/>
    <mergeCell ref="E26:K26"/>
    <mergeCell ref="E27:K27"/>
    <mergeCell ref="E24:K24"/>
    <mergeCell ref="E25:K25"/>
    <mergeCell ref="H13:H14"/>
    <mergeCell ref="K13:K14"/>
    <mergeCell ref="B15:B16"/>
    <mergeCell ref="C15:C16"/>
    <mergeCell ref="D15:D16"/>
    <mergeCell ref="E15:E16"/>
    <mergeCell ref="F15:F16"/>
    <mergeCell ref="G15:G16"/>
    <mergeCell ref="H15:H16"/>
    <mergeCell ref="K15:K16"/>
    <mergeCell ref="B13:B14"/>
    <mergeCell ref="C13:C14"/>
    <mergeCell ref="D13:D14"/>
    <mergeCell ref="E13:E14"/>
    <mergeCell ref="F13:F14"/>
    <mergeCell ref="G13:G14"/>
    <mergeCell ref="H9:H10"/>
    <mergeCell ref="K9:K10"/>
    <mergeCell ref="B11:B12"/>
    <mergeCell ref="C11:C12"/>
    <mergeCell ref="D11:D12"/>
    <mergeCell ref="E11:E12"/>
    <mergeCell ref="F11:F12"/>
    <mergeCell ref="G11:G12"/>
    <mergeCell ref="H11:H12"/>
    <mergeCell ref="K11:K12"/>
    <mergeCell ref="B9:B10"/>
    <mergeCell ref="C9:C10"/>
    <mergeCell ref="D9:D10"/>
    <mergeCell ref="E9:E10"/>
    <mergeCell ref="F9:F10"/>
    <mergeCell ref="G9:G10"/>
    <mergeCell ref="H5:H6"/>
    <mergeCell ref="K5:K6"/>
    <mergeCell ref="B7:B8"/>
    <mergeCell ref="C7:C8"/>
    <mergeCell ref="D7:D8"/>
    <mergeCell ref="E7:E8"/>
    <mergeCell ref="F7:F8"/>
    <mergeCell ref="G7:G8"/>
    <mergeCell ref="H7:H8"/>
    <mergeCell ref="K7:K8"/>
    <mergeCell ref="B5:B6"/>
    <mergeCell ref="C5:C6"/>
    <mergeCell ref="D5:D6"/>
    <mergeCell ref="E5:E6"/>
    <mergeCell ref="F5:F6"/>
    <mergeCell ref="G5:G6"/>
    <mergeCell ref="J2:K2"/>
    <mergeCell ref="B3:B4"/>
    <mergeCell ref="D3:D4"/>
    <mergeCell ref="E3:E4"/>
    <mergeCell ref="F3:F4"/>
    <mergeCell ref="G3:G4"/>
    <mergeCell ref="H3:H4"/>
    <mergeCell ref="I3:I4"/>
    <mergeCell ref="J3:J4"/>
    <mergeCell ref="K3:K4"/>
  </mergeCells>
  <phoneticPr fontId="1"/>
  <dataValidations count="3">
    <dataValidation type="whole" operator="lessThan" allowBlank="1" showInputMessage="1" showErrorMessage="1" errorTitle="入力不要です。" error="[キャンセル]をクリックしてください。" sqref="E7:E16 G7:H16 B7:C16 B25:C29 J7:J16 K5:K16">
      <formula1>0</formula1>
    </dataValidation>
    <dataValidation type="whole" operator="lessThan" allowBlank="1" showInputMessage="1" showErrorMessage="1" errorTitle="参照しています。" error="⑤7.経費内訳シートに入力すると参照されます。_x000a_[キャンセル]をクリックしてください。" sqref="I7:I16">
      <formula1>0</formula1>
    </dataValidation>
    <dataValidation allowBlank="1" showInputMessage="1" showErrorMessage="1" promptTitle="入力の注意" prompt="表示は千円単位になりますが、入力は円単位までお願いします。" sqref="F7:F16"/>
  </dataValidations>
  <pageMargins left="0.59055118110236227" right="0.39370078740157483" top="0.74803149606299213" bottom="0.31496062992125984" header="0.31496062992125984" footer="0.15748031496062992"/>
  <pageSetup paperSize="9" scale="86" fitToHeight="0" orientation="landscape" r:id="rId1"/>
  <headerFooter>
    <oddHeader>&amp;L様式６（別添１）</oddHeader>
    <oddFooter xml:space="preserve">&amp;C&amp;"ＭＳ Ｐゴシック,標準"&amp;10&amp;P / &amp;N </oddFooter>
  </headerFooter>
  <rowBreaks count="1" manualBreakCount="1">
    <brk id="21"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B1:N58"/>
  <sheetViews>
    <sheetView view="pageBreakPreview" zoomScaleNormal="100" zoomScaleSheetLayoutView="100" workbookViewId="0"/>
  </sheetViews>
  <sheetFormatPr defaultRowHeight="14.25"/>
  <cols>
    <col min="1" max="1" width="1.625" style="203" customWidth="1"/>
    <col min="2" max="2" width="6.875" style="203" customWidth="1"/>
    <col min="3" max="3" width="16.125" style="203" customWidth="1"/>
    <col min="4" max="4" width="21.375" style="203" customWidth="1"/>
    <col min="5" max="8" width="17.75" style="203" customWidth="1"/>
    <col min="9" max="9" width="21.5" style="203" customWidth="1"/>
    <col min="10" max="10" width="10.125" style="203" customWidth="1"/>
    <col min="11" max="11" width="9" style="203"/>
    <col min="12" max="12" width="1.625" style="203" customWidth="1"/>
    <col min="13" max="16384" width="9" style="203"/>
  </cols>
  <sheetData>
    <row r="1" spans="2:14" ht="9" customHeight="1"/>
    <row r="2" spans="2:14" s="531" customFormat="1" ht="18.75" customHeight="1" thickBot="1">
      <c r="B2" s="390" t="s">
        <v>339</v>
      </c>
      <c r="C2" s="529"/>
      <c r="D2" s="530"/>
      <c r="E2" s="529"/>
      <c r="F2" s="529"/>
      <c r="G2" s="529"/>
      <c r="J2" s="863" t="s">
        <v>257</v>
      </c>
      <c r="K2" s="863"/>
    </row>
    <row r="3" spans="2:14" ht="22.5" customHeight="1">
      <c r="B3" s="533" t="s">
        <v>158</v>
      </c>
      <c r="C3" s="534"/>
      <c r="D3" s="535"/>
      <c r="E3" s="394" t="s">
        <v>159</v>
      </c>
      <c r="F3" s="535" t="s">
        <v>160</v>
      </c>
      <c r="G3" s="535"/>
      <c r="H3" s="535"/>
      <c r="I3" s="952" t="s">
        <v>340</v>
      </c>
      <c r="J3" s="535" t="s">
        <v>162</v>
      </c>
      <c r="K3" s="537"/>
    </row>
    <row r="4" spans="2:14" ht="22.5" customHeight="1" thickBot="1">
      <c r="B4" s="538"/>
      <c r="C4" s="539"/>
      <c r="D4" s="540"/>
      <c r="E4" s="541"/>
      <c r="F4" s="542" t="s">
        <v>163</v>
      </c>
      <c r="G4" s="543" t="s">
        <v>164</v>
      </c>
      <c r="H4" s="542" t="s">
        <v>165</v>
      </c>
      <c r="I4" s="544"/>
      <c r="J4" s="540"/>
      <c r="K4" s="545"/>
    </row>
    <row r="5" spans="2:14" ht="31.5" customHeight="1" thickBot="1">
      <c r="B5" s="953" t="s">
        <v>341</v>
      </c>
      <c r="C5" s="547"/>
      <c r="D5" s="547"/>
      <c r="E5" s="606">
        <f>SUM(E6,E14,E22,E30,E38)</f>
        <v>0</v>
      </c>
      <c r="F5" s="606">
        <f>SUM(F6,F14,F22,F30,F38)</f>
        <v>0</v>
      </c>
      <c r="G5" s="606">
        <f t="shared" ref="G5:H5" si="0">SUM(G6,G14,G22,G30,G38)</f>
        <v>0</v>
      </c>
      <c r="H5" s="606">
        <f t="shared" si="0"/>
        <v>0</v>
      </c>
      <c r="I5" s="548"/>
      <c r="J5" s="549"/>
      <c r="K5" s="550"/>
      <c r="L5" s="551"/>
      <c r="M5" s="551"/>
      <c r="N5" s="391"/>
    </row>
    <row r="6" spans="2:14" ht="27" customHeight="1" thickTop="1">
      <c r="B6" s="608">
        <f>IF('①6.成果目標(Ｋ)'!B7="","",'①6.成果目標(Ｋ)'!B7)</f>
        <v>1</v>
      </c>
      <c r="C6" s="955" t="str">
        <f>IF(B6="","",'①6.成果目標(Ｋ)'!C7)</f>
        <v>事業統括本部</v>
      </c>
      <c r="D6" s="610"/>
      <c r="E6" s="607">
        <f>SUM(E7:E13)</f>
        <v>0</v>
      </c>
      <c r="F6" s="607">
        <f>SUM(F7:F13)</f>
        <v>0</v>
      </c>
      <c r="G6" s="607">
        <f>SUM(G7:G13)</f>
        <v>0</v>
      </c>
      <c r="H6" s="607">
        <f>SUM(H7:H13)</f>
        <v>0</v>
      </c>
      <c r="I6" s="552"/>
      <c r="J6" s="553"/>
      <c r="K6" s="554"/>
      <c r="L6" s="555"/>
      <c r="M6" s="551"/>
      <c r="N6" s="391"/>
    </row>
    <row r="7" spans="2:14" ht="21.75" customHeight="1">
      <c r="B7" s="556"/>
      <c r="C7" s="557" t="s">
        <v>342</v>
      </c>
      <c r="D7" s="558"/>
      <c r="E7" s="620">
        <f>SUM(F7:H7)</f>
        <v>0</v>
      </c>
      <c r="F7" s="559"/>
      <c r="G7" s="559"/>
      <c r="H7" s="559"/>
      <c r="I7" s="588"/>
      <c r="J7" s="561"/>
      <c r="K7" s="562"/>
      <c r="L7" s="555"/>
      <c r="M7" s="551"/>
      <c r="N7" s="391"/>
    </row>
    <row r="8" spans="2:14" ht="21.75" customHeight="1">
      <c r="B8" s="563"/>
      <c r="C8" s="564" t="s">
        <v>343</v>
      </c>
      <c r="D8" s="565"/>
      <c r="E8" s="621">
        <f t="shared" ref="E8:E13" si="1">SUM(F8:H8)</f>
        <v>0</v>
      </c>
      <c r="F8" s="566"/>
      <c r="G8" s="566"/>
      <c r="H8" s="566"/>
      <c r="I8" s="567"/>
      <c r="J8" s="568"/>
      <c r="K8" s="569"/>
      <c r="L8" s="570"/>
      <c r="M8" s="571"/>
      <c r="N8" s="391"/>
    </row>
    <row r="9" spans="2:14" ht="21.75" customHeight="1">
      <c r="B9" s="563"/>
      <c r="C9" s="564" t="s">
        <v>344</v>
      </c>
      <c r="D9" s="565"/>
      <c r="E9" s="621">
        <f t="shared" si="1"/>
        <v>0</v>
      </c>
      <c r="F9" s="566"/>
      <c r="G9" s="566"/>
      <c r="H9" s="566"/>
      <c r="I9" s="567"/>
      <c r="J9" s="568"/>
      <c r="K9" s="569"/>
      <c r="L9" s="570"/>
      <c r="M9" s="571"/>
      <c r="N9" s="391"/>
    </row>
    <row r="10" spans="2:14" ht="21.75" customHeight="1">
      <c r="B10" s="563"/>
      <c r="C10" s="564" t="s">
        <v>345</v>
      </c>
      <c r="D10" s="565"/>
      <c r="E10" s="621">
        <f t="shared" si="1"/>
        <v>0</v>
      </c>
      <c r="F10" s="566"/>
      <c r="G10" s="566"/>
      <c r="H10" s="566"/>
      <c r="I10" s="567"/>
      <c r="J10" s="568"/>
      <c r="K10" s="569"/>
      <c r="L10" s="570"/>
      <c r="M10" s="571"/>
      <c r="N10" s="391"/>
    </row>
    <row r="11" spans="2:14" ht="21.75" customHeight="1">
      <c r="B11" s="563"/>
      <c r="C11" s="573" t="s">
        <v>171</v>
      </c>
      <c r="D11" s="565"/>
      <c r="E11" s="621">
        <f t="shared" si="1"/>
        <v>0</v>
      </c>
      <c r="F11" s="566"/>
      <c r="G11" s="566"/>
      <c r="H11" s="566"/>
      <c r="I11" s="567"/>
      <c r="J11" s="568"/>
      <c r="K11" s="569"/>
      <c r="L11" s="555"/>
      <c r="M11" s="551"/>
      <c r="N11" s="391"/>
    </row>
    <row r="12" spans="2:14" ht="21.75" customHeight="1">
      <c r="B12" s="563"/>
      <c r="C12" s="564" t="s">
        <v>346</v>
      </c>
      <c r="D12" s="565"/>
      <c r="E12" s="621">
        <f t="shared" si="1"/>
        <v>0</v>
      </c>
      <c r="F12" s="575"/>
      <c r="G12" s="575"/>
      <c r="H12" s="575"/>
      <c r="I12" s="567"/>
      <c r="J12" s="576"/>
      <c r="K12" s="577"/>
      <c r="L12" s="555"/>
      <c r="M12" s="551"/>
      <c r="N12" s="391"/>
    </row>
    <row r="13" spans="2:14" ht="21.75" customHeight="1" thickBot="1">
      <c r="B13" s="578"/>
      <c r="C13" s="579" t="s">
        <v>347</v>
      </c>
      <c r="D13" s="580"/>
      <c r="E13" s="622">
        <f t="shared" si="1"/>
        <v>0</v>
      </c>
      <c r="F13" s="581"/>
      <c r="G13" s="581"/>
      <c r="H13" s="581"/>
      <c r="I13" s="582"/>
      <c r="J13" s="583"/>
      <c r="K13" s="584"/>
      <c r="L13" s="555"/>
      <c r="M13" s="551"/>
      <c r="N13" s="391"/>
    </row>
    <row r="14" spans="2:14" ht="27" customHeight="1">
      <c r="B14" s="611" t="str">
        <f>IF('①6.成果目標(Ｋ)'!B9="","",'①6.成果目標(Ｋ)'!B9)</f>
        <v/>
      </c>
      <c r="C14" s="956" t="str">
        <f>IF(B14="","",'①6.成果目標(Ｋ)'!C9)</f>
        <v/>
      </c>
      <c r="D14" s="613"/>
      <c r="E14" s="614">
        <f>SUM(E15:E21)</f>
        <v>0</v>
      </c>
      <c r="F14" s="614">
        <f>SUM(F15:F21)</f>
        <v>0</v>
      </c>
      <c r="G14" s="614">
        <f>SUM(G15:G21)</f>
        <v>0</v>
      </c>
      <c r="H14" s="614">
        <f>SUM(H15:H21)</f>
        <v>0</v>
      </c>
      <c r="I14" s="585"/>
      <c r="J14" s="586"/>
      <c r="K14" s="587"/>
      <c r="L14" s="555"/>
      <c r="M14" s="551"/>
      <c r="N14" s="391"/>
    </row>
    <row r="15" spans="2:14" ht="21.75" customHeight="1">
      <c r="B15" s="556"/>
      <c r="C15" s="557" t="s">
        <v>342</v>
      </c>
      <c r="D15" s="558"/>
      <c r="E15" s="620">
        <f>SUM(F15:H15)</f>
        <v>0</v>
      </c>
      <c r="F15" s="559"/>
      <c r="G15" s="559"/>
      <c r="H15" s="559"/>
      <c r="I15" s="588"/>
      <c r="J15" s="561"/>
      <c r="K15" s="562"/>
      <c r="L15" s="570"/>
      <c r="M15" s="571"/>
      <c r="N15" s="391"/>
    </row>
    <row r="16" spans="2:14" ht="21.75" customHeight="1">
      <c r="B16" s="563"/>
      <c r="C16" s="564" t="s">
        <v>343</v>
      </c>
      <c r="D16" s="565"/>
      <c r="E16" s="621">
        <f t="shared" ref="E16:E21" si="2">SUM(F16:H16)</f>
        <v>0</v>
      </c>
      <c r="F16" s="566"/>
      <c r="G16" s="566"/>
      <c r="H16" s="566"/>
      <c r="I16" s="567"/>
      <c r="J16" s="568"/>
      <c r="K16" s="569"/>
      <c r="L16" s="555"/>
      <c r="M16" s="551"/>
      <c r="N16" s="391"/>
    </row>
    <row r="17" spans="2:14" ht="21.75" customHeight="1">
      <c r="B17" s="563"/>
      <c r="C17" s="564" t="s">
        <v>344</v>
      </c>
      <c r="D17" s="565"/>
      <c r="E17" s="621">
        <f t="shared" si="2"/>
        <v>0</v>
      </c>
      <c r="F17" s="566"/>
      <c r="G17" s="566"/>
      <c r="H17" s="566"/>
      <c r="I17" s="567"/>
      <c r="J17" s="568"/>
      <c r="K17" s="569"/>
      <c r="L17" s="555"/>
      <c r="M17" s="551"/>
      <c r="N17" s="391"/>
    </row>
    <row r="18" spans="2:14" ht="21.75" customHeight="1">
      <c r="B18" s="563"/>
      <c r="C18" s="564" t="s">
        <v>345</v>
      </c>
      <c r="D18" s="565"/>
      <c r="E18" s="621">
        <f t="shared" si="2"/>
        <v>0</v>
      </c>
      <c r="F18" s="566"/>
      <c r="G18" s="566"/>
      <c r="H18" s="566"/>
      <c r="I18" s="567"/>
      <c r="J18" s="568"/>
      <c r="K18" s="569"/>
      <c r="L18" s="555"/>
      <c r="M18" s="551"/>
      <c r="N18" s="391"/>
    </row>
    <row r="19" spans="2:14" ht="21.75" customHeight="1">
      <c r="B19" s="563"/>
      <c r="C19" s="573" t="s">
        <v>171</v>
      </c>
      <c r="D19" s="565"/>
      <c r="E19" s="621">
        <f t="shared" si="2"/>
        <v>0</v>
      </c>
      <c r="F19" s="566"/>
      <c r="G19" s="566"/>
      <c r="H19" s="566"/>
      <c r="I19" s="567"/>
      <c r="J19" s="568"/>
      <c r="K19" s="569"/>
      <c r="L19" s="570"/>
      <c r="M19" s="571"/>
      <c r="N19" s="391"/>
    </row>
    <row r="20" spans="2:14" ht="21.75" customHeight="1">
      <c r="B20" s="563"/>
      <c r="C20" s="564" t="s">
        <v>346</v>
      </c>
      <c r="D20" s="565"/>
      <c r="E20" s="621">
        <f t="shared" si="2"/>
        <v>0</v>
      </c>
      <c r="F20" s="575"/>
      <c r="G20" s="575"/>
      <c r="H20" s="575"/>
      <c r="I20" s="567"/>
      <c r="J20" s="568"/>
      <c r="K20" s="569"/>
      <c r="L20" s="570"/>
      <c r="M20" s="571"/>
      <c r="N20" s="391"/>
    </row>
    <row r="21" spans="2:14" ht="21.75" customHeight="1" thickBot="1">
      <c r="B21" s="578"/>
      <c r="C21" s="579" t="s">
        <v>347</v>
      </c>
      <c r="D21" s="580"/>
      <c r="E21" s="622">
        <f t="shared" si="2"/>
        <v>0</v>
      </c>
      <c r="F21" s="581"/>
      <c r="G21" s="581"/>
      <c r="H21" s="581"/>
      <c r="I21" s="582"/>
      <c r="J21" s="583"/>
      <c r="K21" s="584"/>
      <c r="L21" s="570"/>
      <c r="M21" s="571"/>
      <c r="N21" s="391"/>
    </row>
    <row r="22" spans="2:14" ht="27" customHeight="1">
      <c r="B22" s="615" t="str">
        <f>IF('①6.成果目標(Ｋ)'!B11="","",'①6.成果目標(Ｋ)'!B11)</f>
        <v/>
      </c>
      <c r="C22" s="957" t="str">
        <f>IF(B22="","",'①6.成果目標(Ｋ)'!C11)</f>
        <v/>
      </c>
      <c r="D22" s="617"/>
      <c r="E22" s="618">
        <f>SUM(E23:E29)</f>
        <v>0</v>
      </c>
      <c r="F22" s="618">
        <f>SUM(F23:F29)</f>
        <v>0</v>
      </c>
      <c r="G22" s="618">
        <f>SUM(G23:G29)</f>
        <v>0</v>
      </c>
      <c r="H22" s="618">
        <f>SUM(H23:H29)</f>
        <v>0</v>
      </c>
      <c r="I22" s="592"/>
      <c r="J22" s="593"/>
      <c r="K22" s="594"/>
      <c r="L22" s="555"/>
      <c r="M22" s="551"/>
      <c r="N22" s="391"/>
    </row>
    <row r="23" spans="2:14" ht="21.75" customHeight="1">
      <c r="B23" s="556"/>
      <c r="C23" s="557" t="s">
        <v>342</v>
      </c>
      <c r="D23" s="558"/>
      <c r="E23" s="620">
        <f>SUM(F23:H23)</f>
        <v>0</v>
      </c>
      <c r="F23" s="559"/>
      <c r="G23" s="559"/>
      <c r="H23" s="559"/>
      <c r="I23" s="588"/>
      <c r="J23" s="561"/>
      <c r="K23" s="562"/>
      <c r="L23" s="570"/>
      <c r="M23" s="571"/>
      <c r="N23" s="391"/>
    </row>
    <row r="24" spans="2:14" ht="21.75" customHeight="1">
      <c r="B24" s="563"/>
      <c r="C24" s="564" t="s">
        <v>343</v>
      </c>
      <c r="D24" s="565"/>
      <c r="E24" s="621">
        <f t="shared" ref="E24:E29" si="3">SUM(F24:H24)</f>
        <v>0</v>
      </c>
      <c r="F24" s="566"/>
      <c r="G24" s="566"/>
      <c r="H24" s="566"/>
      <c r="I24" s="567"/>
      <c r="J24" s="568"/>
      <c r="K24" s="569"/>
      <c r="L24" s="555"/>
      <c r="M24" s="551"/>
      <c r="N24" s="391"/>
    </row>
    <row r="25" spans="2:14" ht="21.75" customHeight="1">
      <c r="B25" s="563"/>
      <c r="C25" s="564" t="s">
        <v>344</v>
      </c>
      <c r="D25" s="565"/>
      <c r="E25" s="621">
        <f t="shared" si="3"/>
        <v>0</v>
      </c>
      <c r="F25" s="566"/>
      <c r="G25" s="566"/>
      <c r="H25" s="566"/>
      <c r="I25" s="567"/>
      <c r="J25" s="568"/>
      <c r="K25" s="569"/>
      <c r="L25" s="555"/>
      <c r="M25" s="551"/>
      <c r="N25" s="391"/>
    </row>
    <row r="26" spans="2:14" ht="21.75" customHeight="1">
      <c r="B26" s="563"/>
      <c r="C26" s="564" t="s">
        <v>345</v>
      </c>
      <c r="D26" s="565"/>
      <c r="E26" s="621">
        <f t="shared" si="3"/>
        <v>0</v>
      </c>
      <c r="F26" s="566"/>
      <c r="G26" s="566"/>
      <c r="H26" s="566"/>
      <c r="I26" s="567"/>
      <c r="J26" s="568"/>
      <c r="K26" s="569"/>
      <c r="L26" s="555"/>
      <c r="M26" s="551"/>
      <c r="N26" s="391"/>
    </row>
    <row r="27" spans="2:14" ht="21.75" customHeight="1">
      <c r="B27" s="563"/>
      <c r="C27" s="573" t="s">
        <v>171</v>
      </c>
      <c r="D27" s="565"/>
      <c r="E27" s="621">
        <f t="shared" si="3"/>
        <v>0</v>
      </c>
      <c r="F27" s="566"/>
      <c r="G27" s="566"/>
      <c r="H27" s="566"/>
      <c r="I27" s="567"/>
      <c r="J27" s="568"/>
      <c r="K27" s="569"/>
      <c r="L27" s="570"/>
      <c r="M27" s="571"/>
      <c r="N27" s="391"/>
    </row>
    <row r="28" spans="2:14" ht="21.75" customHeight="1">
      <c r="B28" s="563"/>
      <c r="C28" s="564" t="s">
        <v>346</v>
      </c>
      <c r="D28" s="565"/>
      <c r="E28" s="621">
        <f t="shared" si="3"/>
        <v>0</v>
      </c>
      <c r="F28" s="575"/>
      <c r="G28" s="575"/>
      <c r="H28" s="575"/>
      <c r="I28" s="567"/>
      <c r="J28" s="576"/>
      <c r="K28" s="577"/>
      <c r="L28" s="570"/>
      <c r="M28" s="571"/>
      <c r="N28" s="391"/>
    </row>
    <row r="29" spans="2:14" ht="21.75" customHeight="1" thickBot="1">
      <c r="B29" s="578"/>
      <c r="C29" s="579" t="s">
        <v>347</v>
      </c>
      <c r="D29" s="580"/>
      <c r="E29" s="622">
        <f t="shared" si="3"/>
        <v>0</v>
      </c>
      <c r="F29" s="581"/>
      <c r="G29" s="581"/>
      <c r="H29" s="581"/>
      <c r="I29" s="582"/>
      <c r="J29" s="583"/>
      <c r="K29" s="584"/>
      <c r="L29" s="570"/>
      <c r="M29" s="571"/>
      <c r="N29" s="391"/>
    </row>
    <row r="30" spans="2:14" ht="27" customHeight="1">
      <c r="B30" s="611" t="str">
        <f>IF('①6.成果目標(Ｋ)'!B13="","",'①6.成果目標(Ｋ)'!B13)</f>
        <v/>
      </c>
      <c r="C30" s="956" t="str">
        <f>IF(B30="","",'①6.成果目標(Ｋ)'!C13)</f>
        <v/>
      </c>
      <c r="D30" s="613"/>
      <c r="E30" s="614">
        <f>SUM(E31:E37)</f>
        <v>0</v>
      </c>
      <c r="F30" s="614">
        <f>SUM(F31:F37)</f>
        <v>0</v>
      </c>
      <c r="G30" s="614">
        <f>SUM(G31:G37)</f>
        <v>0</v>
      </c>
      <c r="H30" s="614">
        <f>SUM(H31:H37)</f>
        <v>0</v>
      </c>
      <c r="I30" s="595"/>
      <c r="J30" s="596"/>
      <c r="K30" s="597"/>
      <c r="L30" s="555"/>
      <c r="M30" s="551"/>
      <c r="N30" s="391"/>
    </row>
    <row r="31" spans="2:14" ht="21.75" customHeight="1">
      <c r="B31" s="556"/>
      <c r="C31" s="557" t="s">
        <v>342</v>
      </c>
      <c r="D31" s="558"/>
      <c r="E31" s="620">
        <f>SUM(F31:H31)</f>
        <v>0</v>
      </c>
      <c r="F31" s="559"/>
      <c r="G31" s="559"/>
      <c r="H31" s="559"/>
      <c r="I31" s="588"/>
      <c r="J31" s="561"/>
      <c r="K31" s="562"/>
      <c r="L31" s="570"/>
      <c r="M31" s="571"/>
      <c r="N31" s="391"/>
    </row>
    <row r="32" spans="2:14" ht="21.75" customHeight="1">
      <c r="B32" s="563"/>
      <c r="C32" s="564" t="s">
        <v>343</v>
      </c>
      <c r="D32" s="565"/>
      <c r="E32" s="621">
        <f t="shared" ref="E32:E37" si="4">SUM(F32:H32)</f>
        <v>0</v>
      </c>
      <c r="F32" s="566"/>
      <c r="G32" s="566"/>
      <c r="H32" s="566"/>
      <c r="I32" s="567"/>
      <c r="J32" s="568"/>
      <c r="K32" s="569"/>
      <c r="L32" s="555"/>
      <c r="M32" s="551"/>
      <c r="N32" s="391"/>
    </row>
    <row r="33" spans="2:14" ht="21.75" customHeight="1">
      <c r="B33" s="563"/>
      <c r="C33" s="564" t="s">
        <v>344</v>
      </c>
      <c r="D33" s="565"/>
      <c r="E33" s="621">
        <f t="shared" si="4"/>
        <v>0</v>
      </c>
      <c r="F33" s="566"/>
      <c r="G33" s="566"/>
      <c r="H33" s="566"/>
      <c r="I33" s="567"/>
      <c r="J33" s="568"/>
      <c r="K33" s="569"/>
      <c r="L33" s="555"/>
      <c r="M33" s="551"/>
      <c r="N33" s="391"/>
    </row>
    <row r="34" spans="2:14" ht="21.75" customHeight="1">
      <c r="B34" s="563"/>
      <c r="C34" s="564" t="s">
        <v>345</v>
      </c>
      <c r="D34" s="565"/>
      <c r="E34" s="621">
        <f t="shared" si="4"/>
        <v>0</v>
      </c>
      <c r="F34" s="566"/>
      <c r="G34" s="566"/>
      <c r="H34" s="566"/>
      <c r="I34" s="567"/>
      <c r="J34" s="568"/>
      <c r="K34" s="569"/>
      <c r="L34" s="555"/>
      <c r="M34" s="551"/>
      <c r="N34" s="391"/>
    </row>
    <row r="35" spans="2:14" ht="21.75" customHeight="1">
      <c r="B35" s="563"/>
      <c r="C35" s="573" t="s">
        <v>171</v>
      </c>
      <c r="D35" s="565"/>
      <c r="E35" s="621">
        <f t="shared" si="4"/>
        <v>0</v>
      </c>
      <c r="F35" s="566"/>
      <c r="G35" s="566"/>
      <c r="H35" s="566"/>
      <c r="I35" s="567"/>
      <c r="J35" s="568"/>
      <c r="K35" s="569"/>
      <c r="L35" s="570"/>
      <c r="M35" s="571"/>
      <c r="N35" s="391"/>
    </row>
    <row r="36" spans="2:14" ht="21.75" customHeight="1">
      <c r="B36" s="563"/>
      <c r="C36" s="564" t="s">
        <v>346</v>
      </c>
      <c r="D36" s="565"/>
      <c r="E36" s="621">
        <f t="shared" si="4"/>
        <v>0</v>
      </c>
      <c r="F36" s="575"/>
      <c r="G36" s="575"/>
      <c r="H36" s="575"/>
      <c r="I36" s="567"/>
      <c r="J36" s="576"/>
      <c r="K36" s="577"/>
      <c r="L36" s="570"/>
      <c r="M36" s="571"/>
      <c r="N36" s="391"/>
    </row>
    <row r="37" spans="2:14" ht="21.75" customHeight="1" thickBot="1">
      <c r="B37" s="563"/>
      <c r="C37" s="598" t="s">
        <v>347</v>
      </c>
      <c r="D37" s="599"/>
      <c r="E37" s="623">
        <f t="shared" si="4"/>
        <v>0</v>
      </c>
      <c r="F37" s="600"/>
      <c r="G37" s="600"/>
      <c r="H37" s="600"/>
      <c r="I37" s="567"/>
      <c r="J37" s="601"/>
      <c r="K37" s="602"/>
      <c r="L37" s="570"/>
      <c r="M37" s="571"/>
      <c r="N37" s="391"/>
    </row>
    <row r="38" spans="2:14" ht="27" customHeight="1">
      <c r="B38" s="615" t="str">
        <f>IF('①6.成果目標(Ｋ)'!B15="","",'①6.成果目標(Ｋ)'!B15)</f>
        <v/>
      </c>
      <c r="C38" s="957" t="str">
        <f>IF(B38="","",'①6.成果目標(Ｋ)'!C15)</f>
        <v/>
      </c>
      <c r="D38" s="617"/>
      <c r="E38" s="618">
        <f>SUM(E39:E45)</f>
        <v>0</v>
      </c>
      <c r="F38" s="618">
        <f>SUM(F39:F45)</f>
        <v>0</v>
      </c>
      <c r="G38" s="618">
        <f>SUM(G39:G45)</f>
        <v>0</v>
      </c>
      <c r="H38" s="618">
        <f>SUM(H39:H45)</f>
        <v>0</v>
      </c>
      <c r="I38" s="603"/>
      <c r="J38" s="604"/>
      <c r="K38" s="605"/>
      <c r="L38" s="555"/>
      <c r="M38" s="551"/>
      <c r="N38" s="391"/>
    </row>
    <row r="39" spans="2:14" ht="21.75" customHeight="1">
      <c r="B39" s="556"/>
      <c r="C39" s="557" t="s">
        <v>342</v>
      </c>
      <c r="D39" s="558"/>
      <c r="E39" s="620">
        <f>SUM(F39:H39)</f>
        <v>0</v>
      </c>
      <c r="F39" s="559"/>
      <c r="G39" s="559"/>
      <c r="H39" s="559"/>
      <c r="I39" s="588"/>
      <c r="J39" s="561"/>
      <c r="K39" s="562"/>
      <c r="L39" s="570"/>
      <c r="M39" s="571"/>
      <c r="N39" s="391"/>
    </row>
    <row r="40" spans="2:14" ht="21.75" customHeight="1">
      <c r="B40" s="563"/>
      <c r="C40" s="564" t="s">
        <v>343</v>
      </c>
      <c r="D40" s="565"/>
      <c r="E40" s="621">
        <f t="shared" ref="E40:E45" si="5">SUM(F40:H40)</f>
        <v>0</v>
      </c>
      <c r="F40" s="566"/>
      <c r="G40" s="566"/>
      <c r="H40" s="566"/>
      <c r="I40" s="567"/>
      <c r="J40" s="568"/>
      <c r="K40" s="569"/>
      <c r="L40" s="555"/>
      <c r="M40" s="551"/>
      <c r="N40" s="391"/>
    </row>
    <row r="41" spans="2:14" ht="21.75" customHeight="1">
      <c r="B41" s="563"/>
      <c r="C41" s="564" t="s">
        <v>344</v>
      </c>
      <c r="D41" s="565"/>
      <c r="E41" s="621">
        <f t="shared" si="5"/>
        <v>0</v>
      </c>
      <c r="F41" s="566"/>
      <c r="G41" s="566"/>
      <c r="H41" s="566"/>
      <c r="I41" s="567"/>
      <c r="J41" s="568"/>
      <c r="K41" s="569"/>
      <c r="L41" s="555"/>
      <c r="M41" s="551"/>
      <c r="N41" s="391"/>
    </row>
    <row r="42" spans="2:14" ht="21.75" customHeight="1">
      <c r="B42" s="563"/>
      <c r="C42" s="564" t="s">
        <v>345</v>
      </c>
      <c r="D42" s="565"/>
      <c r="E42" s="621">
        <f t="shared" si="5"/>
        <v>0</v>
      </c>
      <c r="F42" s="566"/>
      <c r="G42" s="566"/>
      <c r="H42" s="566"/>
      <c r="I42" s="567"/>
      <c r="J42" s="568"/>
      <c r="K42" s="569"/>
      <c r="L42" s="555"/>
      <c r="M42" s="551"/>
      <c r="N42" s="391"/>
    </row>
    <row r="43" spans="2:14" ht="21.75" customHeight="1">
      <c r="B43" s="563"/>
      <c r="C43" s="573" t="s">
        <v>171</v>
      </c>
      <c r="D43" s="565"/>
      <c r="E43" s="621">
        <f t="shared" si="5"/>
        <v>0</v>
      </c>
      <c r="F43" s="566"/>
      <c r="G43" s="566"/>
      <c r="H43" s="566"/>
      <c r="I43" s="567"/>
      <c r="J43" s="568"/>
      <c r="K43" s="569"/>
      <c r="L43" s="570"/>
      <c r="M43" s="571"/>
      <c r="N43" s="391"/>
    </row>
    <row r="44" spans="2:14" ht="21.75" customHeight="1">
      <c r="B44" s="563"/>
      <c r="C44" s="564" t="s">
        <v>346</v>
      </c>
      <c r="D44" s="565"/>
      <c r="E44" s="621">
        <f t="shared" si="5"/>
        <v>0</v>
      </c>
      <c r="F44" s="575"/>
      <c r="G44" s="575"/>
      <c r="H44" s="575"/>
      <c r="I44" s="567"/>
      <c r="J44" s="568"/>
      <c r="K44" s="569"/>
      <c r="L44" s="570"/>
      <c r="M44" s="571"/>
      <c r="N44" s="391"/>
    </row>
    <row r="45" spans="2:14" ht="21.75" customHeight="1" thickBot="1">
      <c r="B45" s="578"/>
      <c r="C45" s="579" t="s">
        <v>347</v>
      </c>
      <c r="D45" s="580"/>
      <c r="E45" s="622">
        <f t="shared" si="5"/>
        <v>0</v>
      </c>
      <c r="F45" s="581"/>
      <c r="G45" s="581"/>
      <c r="H45" s="581"/>
      <c r="I45" s="582"/>
      <c r="J45" s="583"/>
      <c r="K45" s="584"/>
      <c r="L45" s="570"/>
      <c r="M45" s="571"/>
      <c r="N45" s="391"/>
    </row>
    <row r="46" spans="2:14" ht="21.75" hidden="1" customHeight="1">
      <c r="B46" s="589"/>
      <c r="C46" s="954"/>
      <c r="D46" s="591"/>
      <c r="E46" s="618">
        <f>SUM(E47:E53)</f>
        <v>0</v>
      </c>
      <c r="F46" s="618">
        <f>SUM(F47:F53)</f>
        <v>0</v>
      </c>
      <c r="G46" s="618">
        <f>SUM(G47:G53)</f>
        <v>0</v>
      </c>
      <c r="H46" s="618">
        <f>SUM(H47:H53)</f>
        <v>0</v>
      </c>
      <c r="I46" s="603"/>
      <c r="J46" s="604"/>
      <c r="K46" s="605"/>
      <c r="L46" s="555"/>
      <c r="M46" s="551"/>
      <c r="N46" s="391"/>
    </row>
    <row r="47" spans="2:14" ht="21.75" hidden="1" customHeight="1">
      <c r="B47" s="556"/>
      <c r="C47" s="557" t="s">
        <v>342</v>
      </c>
      <c r="D47" s="558"/>
      <c r="E47" s="620">
        <f>SUM(F47:H47)</f>
        <v>0</v>
      </c>
      <c r="F47" s="559"/>
      <c r="G47" s="559"/>
      <c r="H47" s="559"/>
      <c r="I47" s="588"/>
      <c r="J47" s="561"/>
      <c r="K47" s="562"/>
      <c r="L47" s="570"/>
      <c r="M47" s="571"/>
      <c r="N47" s="391"/>
    </row>
    <row r="48" spans="2:14" ht="21.75" hidden="1" customHeight="1">
      <c r="B48" s="563"/>
      <c r="C48" s="564" t="s">
        <v>343</v>
      </c>
      <c r="D48" s="565"/>
      <c r="E48" s="621">
        <f t="shared" ref="E48:E53" si="6">SUM(F48:H48)</f>
        <v>0</v>
      </c>
      <c r="F48" s="566"/>
      <c r="G48" s="566"/>
      <c r="H48" s="566"/>
      <c r="I48" s="567"/>
      <c r="J48" s="568"/>
      <c r="K48" s="569"/>
      <c r="L48" s="555"/>
      <c r="M48" s="551"/>
      <c r="N48" s="391"/>
    </row>
    <row r="49" spans="2:14" ht="21.75" hidden="1" customHeight="1">
      <c r="B49" s="563"/>
      <c r="C49" s="564" t="s">
        <v>344</v>
      </c>
      <c r="D49" s="565"/>
      <c r="E49" s="621">
        <f t="shared" si="6"/>
        <v>0</v>
      </c>
      <c r="F49" s="566"/>
      <c r="G49" s="566"/>
      <c r="H49" s="566"/>
      <c r="I49" s="567"/>
      <c r="J49" s="568"/>
      <c r="K49" s="569"/>
      <c r="L49" s="555"/>
      <c r="M49" s="551"/>
      <c r="N49" s="391"/>
    </row>
    <row r="50" spans="2:14" ht="21.75" hidden="1" customHeight="1">
      <c r="B50" s="563"/>
      <c r="C50" s="564" t="s">
        <v>348</v>
      </c>
      <c r="D50" s="565"/>
      <c r="E50" s="621">
        <f t="shared" si="6"/>
        <v>0</v>
      </c>
      <c r="F50" s="566"/>
      <c r="G50" s="566"/>
      <c r="H50" s="566"/>
      <c r="I50" s="567"/>
      <c r="J50" s="568"/>
      <c r="K50" s="569"/>
      <c r="L50" s="555"/>
      <c r="M50" s="551"/>
      <c r="N50" s="391"/>
    </row>
    <row r="51" spans="2:14" ht="21.75" hidden="1" customHeight="1">
      <c r="B51" s="563"/>
      <c r="C51" s="573" t="s">
        <v>171</v>
      </c>
      <c r="D51" s="565"/>
      <c r="E51" s="621">
        <f t="shared" si="6"/>
        <v>0</v>
      </c>
      <c r="F51" s="566"/>
      <c r="G51" s="566"/>
      <c r="H51" s="566"/>
      <c r="I51" s="567"/>
      <c r="J51" s="568"/>
      <c r="K51" s="569"/>
      <c r="L51" s="570"/>
      <c r="M51" s="571"/>
      <c r="N51" s="391"/>
    </row>
    <row r="52" spans="2:14" ht="21.75" hidden="1" customHeight="1">
      <c r="B52" s="563"/>
      <c r="C52" s="564" t="s">
        <v>346</v>
      </c>
      <c r="D52" s="565"/>
      <c r="E52" s="621">
        <f t="shared" si="6"/>
        <v>0</v>
      </c>
      <c r="F52" s="575"/>
      <c r="G52" s="575"/>
      <c r="H52" s="575"/>
      <c r="I52" s="567"/>
      <c r="J52" s="568"/>
      <c r="K52" s="569"/>
      <c r="L52" s="570"/>
      <c r="M52" s="571"/>
      <c r="N52" s="391"/>
    </row>
    <row r="53" spans="2:14" ht="21.75" hidden="1" customHeight="1" thickBot="1">
      <c r="B53" s="578"/>
      <c r="C53" s="579" t="s">
        <v>347</v>
      </c>
      <c r="D53" s="580"/>
      <c r="E53" s="622">
        <f t="shared" si="6"/>
        <v>0</v>
      </c>
      <c r="F53" s="581"/>
      <c r="G53" s="581"/>
      <c r="H53" s="581"/>
      <c r="I53" s="582"/>
      <c r="J53" s="583"/>
      <c r="K53" s="584"/>
      <c r="L53" s="570"/>
      <c r="M53" s="571"/>
      <c r="N53" s="391"/>
    </row>
    <row r="54" spans="2:14">
      <c r="B54" s="468" t="s">
        <v>145</v>
      </c>
      <c r="C54" s="469" t="s">
        <v>175</v>
      </c>
    </row>
    <row r="55" spans="2:14">
      <c r="B55" s="468" t="s">
        <v>147</v>
      </c>
      <c r="C55" s="469" t="s">
        <v>176</v>
      </c>
    </row>
    <row r="56" spans="2:14">
      <c r="C56" s="469" t="s">
        <v>177</v>
      </c>
    </row>
    <row r="57" spans="2:14">
      <c r="B57" s="468" t="s">
        <v>149</v>
      </c>
      <c r="C57" s="469" t="s">
        <v>178</v>
      </c>
    </row>
    <row r="58" spans="2:14">
      <c r="C58" s="469" t="s">
        <v>179</v>
      </c>
    </row>
  </sheetData>
  <sheetProtection algorithmName="SHA-512" hashValue="p7BhH+58ZUF8bRuxwGC9d4ZxDtjDCreDzTxKUaR3gEey4BcN7UsVFUbj1SNFw7TU5ulRuwS61FMpTLtSIADsdA==" saltValue="xRhhZlYG+OS7R09Y4egiKQ==" spinCount="100000" sheet="1" scenarios="1" formatCells="0" formatColumns="0" formatRows="0"/>
  <mergeCells count="74">
    <mergeCell ref="C46:D46"/>
    <mergeCell ref="J46:K46"/>
    <mergeCell ref="B47:B53"/>
    <mergeCell ref="I47:I53"/>
    <mergeCell ref="J47:K47"/>
    <mergeCell ref="J48:K48"/>
    <mergeCell ref="J49:K49"/>
    <mergeCell ref="J50:K50"/>
    <mergeCell ref="J51:K51"/>
    <mergeCell ref="J52:K52"/>
    <mergeCell ref="J53:K53"/>
    <mergeCell ref="C38:D38"/>
    <mergeCell ref="J38:K38"/>
    <mergeCell ref="B39:B45"/>
    <mergeCell ref="I39:I45"/>
    <mergeCell ref="J39:K39"/>
    <mergeCell ref="J40:K40"/>
    <mergeCell ref="J41:K41"/>
    <mergeCell ref="J42:K42"/>
    <mergeCell ref="J43:K43"/>
    <mergeCell ref="J44:K44"/>
    <mergeCell ref="J45:K45"/>
    <mergeCell ref="C30:D30"/>
    <mergeCell ref="J30:K30"/>
    <mergeCell ref="B31:B37"/>
    <mergeCell ref="I31:I37"/>
    <mergeCell ref="J31:K31"/>
    <mergeCell ref="J32:K32"/>
    <mergeCell ref="J33:K33"/>
    <mergeCell ref="J34:K34"/>
    <mergeCell ref="J35:K35"/>
    <mergeCell ref="J36:K36"/>
    <mergeCell ref="J37:K37"/>
    <mergeCell ref="C22:D22"/>
    <mergeCell ref="J22:K22"/>
    <mergeCell ref="B23:B29"/>
    <mergeCell ref="I23:I29"/>
    <mergeCell ref="J23:K23"/>
    <mergeCell ref="J24:K24"/>
    <mergeCell ref="J25:K25"/>
    <mergeCell ref="J26:K26"/>
    <mergeCell ref="J27:K27"/>
    <mergeCell ref="J28:K28"/>
    <mergeCell ref="J29:K29"/>
    <mergeCell ref="C14:D14"/>
    <mergeCell ref="J14:K14"/>
    <mergeCell ref="J18:K18"/>
    <mergeCell ref="J19:K19"/>
    <mergeCell ref="J20:K20"/>
    <mergeCell ref="B15:B21"/>
    <mergeCell ref="I15:I21"/>
    <mergeCell ref="J15:K15"/>
    <mergeCell ref="J16:K16"/>
    <mergeCell ref="J17:K17"/>
    <mergeCell ref="J21:K21"/>
    <mergeCell ref="B5:D5"/>
    <mergeCell ref="J5:K5"/>
    <mergeCell ref="C6:D6"/>
    <mergeCell ref="J6:K6"/>
    <mergeCell ref="B7:B13"/>
    <mergeCell ref="I7:I13"/>
    <mergeCell ref="J7:K7"/>
    <mergeCell ref="J8:K8"/>
    <mergeCell ref="J9:K9"/>
    <mergeCell ref="J10:K10"/>
    <mergeCell ref="J11:K11"/>
    <mergeCell ref="J12:K12"/>
    <mergeCell ref="J13:K13"/>
    <mergeCell ref="J2:K2"/>
    <mergeCell ref="B3:D4"/>
    <mergeCell ref="E3:E4"/>
    <mergeCell ref="F3:H3"/>
    <mergeCell ref="I3:I4"/>
    <mergeCell ref="J3:K4"/>
  </mergeCells>
  <phoneticPr fontId="1"/>
  <dataValidations count="3">
    <dataValidation operator="lessThan" allowBlank="1" showInputMessage="1" showErrorMessage="1" errorTitle="入力不要です。" error="[キャンセル]をクリックしてください。" sqref="E5:H5"/>
    <dataValidation type="whole" operator="lessThan" allowBlank="1" showInputMessage="1" showErrorMessage="1" errorTitle="入力不要です。" error="[キャンセル]をクリックしてください。" sqref="F46:H46 E7:E13 B14:H14 B22:H22 B30:H30 B38:H38 E39:E45 E31:E37 E23:E29 E15:E21 B5:D6 E6:H6">
      <formula1>0</formula1>
    </dataValidation>
    <dataValidation allowBlank="1" showInputMessage="1" showErrorMessage="1" promptTitle="金額単位は「円」です。" prompt="間違いありませんか？" sqref="F7:F13 F47:F53 F15:F21 F23:F29 F31:F37 F39:F45"/>
  </dataValidations>
  <pageMargins left="0.59055118110236227" right="0.39370078740157483" top="0.78740157480314965" bottom="0.35433070866141736" header="0.31496062992125984" footer="0.15748031496062992"/>
  <pageSetup paperSize="9" scale="79" fitToHeight="0" orientation="landscape" r:id="rId1"/>
  <headerFooter>
    <oddHeader>&amp;L様式６（別添１）</oddHeader>
    <oddFooter>&amp;C&amp;"ＭＳ Ｐゴシック,標準"&amp;10&amp;P / &amp;N</oddFooter>
  </headerFooter>
  <rowBreaks count="1" manualBreakCount="1">
    <brk id="29"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B1:M20"/>
  <sheetViews>
    <sheetView view="pageBreakPreview" zoomScaleNormal="100" zoomScaleSheetLayoutView="100" workbookViewId="0"/>
  </sheetViews>
  <sheetFormatPr defaultRowHeight="14.25"/>
  <cols>
    <col min="1" max="1" width="1.75" style="203" customWidth="1"/>
    <col min="2" max="2" width="16.875" style="203" customWidth="1"/>
    <col min="3" max="10" width="14.625" style="203" customWidth="1"/>
    <col min="11" max="11" width="18.25" style="203" customWidth="1"/>
    <col min="12" max="12" width="0.75" style="203" customWidth="1"/>
    <col min="13" max="16384" width="9" style="203"/>
  </cols>
  <sheetData>
    <row r="1" spans="2:13" ht="9.75" customHeight="1"/>
    <row r="2" spans="2:13" ht="23.25" customHeight="1">
      <c r="B2" s="624"/>
      <c r="C2" s="624"/>
      <c r="D2" s="625"/>
      <c r="E2" s="624"/>
      <c r="F2" s="958"/>
      <c r="G2" s="984" t="str">
        <f>'①1.概要'!K2</f>
        <v>輸出重点品目の総合プロデュースマーケティング支援事業</v>
      </c>
      <c r="H2" s="958" t="s">
        <v>349</v>
      </c>
      <c r="I2" s="624"/>
      <c r="J2" s="624"/>
      <c r="K2" s="624"/>
    </row>
    <row r="3" spans="2:13" ht="11.25" customHeight="1">
      <c r="B3" s="626"/>
      <c r="C3" s="626"/>
      <c r="D3" s="626"/>
      <c r="E3" s="626"/>
    </row>
    <row r="4" spans="2:13" ht="23.25" customHeight="1" thickBot="1">
      <c r="B4" s="531" t="s">
        <v>350</v>
      </c>
      <c r="E4" s="555"/>
      <c r="F4" s="628"/>
      <c r="G4" s="629"/>
      <c r="I4" s="629" t="s">
        <v>193</v>
      </c>
    </row>
    <row r="5" spans="2:13" ht="21" customHeight="1">
      <c r="B5" s="630" t="s">
        <v>194</v>
      </c>
      <c r="C5" s="631" t="s">
        <v>195</v>
      </c>
      <c r="D5" s="632"/>
      <c r="E5" s="632"/>
      <c r="F5" s="632"/>
      <c r="G5" s="633"/>
      <c r="H5" s="634" t="s">
        <v>351</v>
      </c>
      <c r="I5" s="635" t="s">
        <v>162</v>
      </c>
    </row>
    <row r="6" spans="2:13" ht="21" customHeight="1" thickBot="1">
      <c r="B6" s="959"/>
      <c r="C6" s="960" t="s">
        <v>259</v>
      </c>
      <c r="D6" s="961"/>
      <c r="E6" s="962"/>
      <c r="F6" s="963" t="s">
        <v>352</v>
      </c>
      <c r="G6" s="964" t="s">
        <v>353</v>
      </c>
      <c r="H6" s="965"/>
      <c r="I6" s="655"/>
    </row>
    <row r="7" spans="2:13" ht="45.75" customHeight="1">
      <c r="B7" s="636"/>
      <c r="C7" s="637" t="s">
        <v>354</v>
      </c>
      <c r="D7" s="966" t="s">
        <v>355</v>
      </c>
      <c r="E7" s="967" t="s">
        <v>356</v>
      </c>
      <c r="F7" s="968"/>
      <c r="G7" s="668"/>
      <c r="H7" s="640"/>
      <c r="I7" s="641"/>
    </row>
    <row r="8" spans="2:13" ht="60" customHeight="1" thickBot="1">
      <c r="B8" s="969" t="s">
        <v>357</v>
      </c>
      <c r="C8" s="985">
        <f>IF(①交付申請書!C7="","",①交付申請書!C7)</f>
        <v>0</v>
      </c>
      <c r="D8" s="986">
        <f>C8-E8</f>
        <v>0</v>
      </c>
      <c r="E8" s="987">
        <f>IF('⑥7.経費内訳(Ｋ)'!F5="","",'⑥7.経費内訳(Ｋ)'!F5)</f>
        <v>0</v>
      </c>
      <c r="F8" s="988">
        <f>IF('⑥7.経費内訳(Ｋ)'!G5="","",'⑥7.経費内訳(Ｋ)'!G5)</f>
        <v>0</v>
      </c>
      <c r="G8" s="989">
        <f>IF('⑥7.経費内訳(Ｋ)'!H5="","",'⑥7.経費内訳(Ｋ)'!H5)</f>
        <v>0</v>
      </c>
      <c r="H8" s="990">
        <f>SUM(E8:G8)</f>
        <v>0</v>
      </c>
      <c r="I8" s="970"/>
    </row>
    <row r="9" spans="2:13" ht="21" customHeight="1" thickTop="1" thickBot="1">
      <c r="B9" s="645" t="s">
        <v>201</v>
      </c>
      <c r="C9" s="688">
        <f>IF(C8="","",C8)</f>
        <v>0</v>
      </c>
      <c r="D9" s="991">
        <f t="shared" ref="D9:H9" si="0">IF(D8="","",D8)</f>
        <v>0</v>
      </c>
      <c r="E9" s="992">
        <f t="shared" si="0"/>
        <v>0</v>
      </c>
      <c r="F9" s="993">
        <f t="shared" si="0"/>
        <v>0</v>
      </c>
      <c r="G9" s="994">
        <f t="shared" si="0"/>
        <v>0</v>
      </c>
      <c r="H9" s="995">
        <f t="shared" si="0"/>
        <v>0</v>
      </c>
      <c r="I9" s="971" t="s">
        <v>358</v>
      </c>
    </row>
    <row r="10" spans="2:13" ht="21" customHeight="1"/>
    <row r="11" spans="2:13" ht="21" customHeight="1" thickBot="1">
      <c r="B11" s="531" t="s">
        <v>359</v>
      </c>
      <c r="K11" s="629" t="s">
        <v>193</v>
      </c>
    </row>
    <row r="12" spans="2:13" ht="21" customHeight="1">
      <c r="B12" s="630" t="s">
        <v>194</v>
      </c>
      <c r="C12" s="631" t="s">
        <v>195</v>
      </c>
      <c r="D12" s="632"/>
      <c r="E12" s="632"/>
      <c r="F12" s="632"/>
      <c r="G12" s="632"/>
      <c r="H12" s="633"/>
      <c r="I12" s="972" t="s">
        <v>360</v>
      </c>
      <c r="J12" s="651" t="s">
        <v>361</v>
      </c>
      <c r="K12" s="973" t="s">
        <v>362</v>
      </c>
    </row>
    <row r="13" spans="2:13" ht="21" customHeight="1" thickBot="1">
      <c r="B13" s="959"/>
      <c r="C13" s="960" t="s">
        <v>363</v>
      </c>
      <c r="D13" s="962"/>
      <c r="E13" s="960" t="s">
        <v>364</v>
      </c>
      <c r="F13" s="962"/>
      <c r="G13" s="960" t="s">
        <v>365</v>
      </c>
      <c r="H13" s="962"/>
      <c r="I13" s="963"/>
      <c r="J13" s="974"/>
      <c r="K13" s="975"/>
    </row>
    <row r="14" spans="2:13" ht="35.25" customHeight="1">
      <c r="B14" s="636"/>
      <c r="C14" s="976" t="s">
        <v>366</v>
      </c>
      <c r="D14" s="967" t="s">
        <v>367</v>
      </c>
      <c r="E14" s="977" t="s">
        <v>368</v>
      </c>
      <c r="F14" s="967" t="s">
        <v>369</v>
      </c>
      <c r="G14" s="977" t="s">
        <v>368</v>
      </c>
      <c r="H14" s="967" t="s">
        <v>370</v>
      </c>
      <c r="I14" s="968"/>
      <c r="J14" s="655"/>
      <c r="K14" s="978"/>
    </row>
    <row r="15" spans="2:13" ht="60" customHeight="1" thickBot="1">
      <c r="B15" s="969" t="s">
        <v>357</v>
      </c>
      <c r="C15" s="996">
        <f>IF(E8="","",E8)</f>
        <v>0</v>
      </c>
      <c r="D15" s="997">
        <f>IF('⑥7.経費内訳(Ｋ)'!F5="","",'⑥7.経費内訳(Ｋ)'!F5)</f>
        <v>0</v>
      </c>
      <c r="E15" s="997">
        <f>IF(' ⑦変更交付'!F9="","",' ⑦変更交付'!F9)</f>
        <v>0</v>
      </c>
      <c r="F15" s="997">
        <f>IF('⑥7.経費内訳(Ｋ)'!G5="","",'⑥7.経費内訳(Ｋ)'!G5)</f>
        <v>0</v>
      </c>
      <c r="G15" s="997">
        <f>IF(' ⑦変更交付'!H9="","",' ⑦変更交付'!H9)</f>
        <v>0</v>
      </c>
      <c r="H15" s="997">
        <f>IF('⑥7.経費内訳(Ｋ)'!H5="","",'⑥7.経費内訳(Ｋ)'!H5)</f>
        <v>0</v>
      </c>
      <c r="I15" s="997">
        <f>IF(SUM(C15,E15,G15)="","",SUM(C15,E15,G15))</f>
        <v>0</v>
      </c>
      <c r="J15" s="997">
        <f>IF(SUM(D15,F15,H15)="","",SUM(D15,F15,H15))</f>
        <v>0</v>
      </c>
      <c r="K15" s="979"/>
    </row>
    <row r="16" spans="2:13" ht="21" customHeight="1" thickTop="1" thickBot="1">
      <c r="B16" s="645" t="s">
        <v>201</v>
      </c>
      <c r="C16" s="998">
        <f>IF(C15="","",C15)</f>
        <v>0</v>
      </c>
      <c r="D16" s="999">
        <f t="shared" ref="D16:J16" si="1">IF(D15="","",D15)</f>
        <v>0</v>
      </c>
      <c r="E16" s="999">
        <f t="shared" si="1"/>
        <v>0</v>
      </c>
      <c r="F16" s="999">
        <f t="shared" si="1"/>
        <v>0</v>
      </c>
      <c r="G16" s="999">
        <f t="shared" si="1"/>
        <v>0</v>
      </c>
      <c r="H16" s="999">
        <f>IF(H15="","",H15)</f>
        <v>0</v>
      </c>
      <c r="I16" s="999">
        <f t="shared" si="1"/>
        <v>0</v>
      </c>
      <c r="J16" s="999">
        <f t="shared" si="1"/>
        <v>0</v>
      </c>
      <c r="K16" s="971" t="s">
        <v>358</v>
      </c>
      <c r="M16" s="207" t="s">
        <v>203</v>
      </c>
    </row>
    <row r="17" spans="2:9" ht="21" customHeight="1" thickBot="1"/>
    <row r="18" spans="2:9" ht="21" customHeight="1" thickBot="1">
      <c r="B18" s="980" t="s">
        <v>371</v>
      </c>
      <c r="C18" s="674"/>
      <c r="D18" s="981" t="s">
        <v>372</v>
      </c>
      <c r="E18" s="982"/>
      <c r="I18" s="983"/>
    </row>
    <row r="19" spans="2:9" ht="21" customHeight="1"/>
    <row r="20" spans="2:9" ht="21" customHeight="1"/>
  </sheetData>
  <sheetProtection algorithmName="SHA-512" hashValue="ytGTtPpgjQYI+1Q4vC66pQ4LE6bE/U+tNRInRv0OxPo/IaJ3slZYvykqguxlRHt0sNLme60n0PkkDcnMDOiHew==" saltValue="yVkTaGSdpCLZFRdYgsp+2A==" spinCount="100000" sheet="1" scenarios="1" formatCells="0" formatColumns="0" formatRows="0"/>
  <mergeCells count="16">
    <mergeCell ref="D18:E18"/>
    <mergeCell ref="B12:B14"/>
    <mergeCell ref="C12:H12"/>
    <mergeCell ref="I12:I14"/>
    <mergeCell ref="J12:J14"/>
    <mergeCell ref="K12:K14"/>
    <mergeCell ref="C13:D13"/>
    <mergeCell ref="E13:F13"/>
    <mergeCell ref="G13:H13"/>
    <mergeCell ref="B5:B7"/>
    <mergeCell ref="C5:G5"/>
    <mergeCell ref="H5:H7"/>
    <mergeCell ref="I5:I7"/>
    <mergeCell ref="C6:E6"/>
    <mergeCell ref="F6:F7"/>
    <mergeCell ref="G6:G7"/>
  </mergeCells>
  <phoneticPr fontId="1"/>
  <conditionalFormatting sqref="K16">
    <cfRule type="containsText" dxfId="104" priority="4" operator="containsText" text="消費税仕入控除額">
      <formula>NOT(ISERROR(SEARCH("消費税仕入控除額",K16)))</formula>
    </cfRule>
  </conditionalFormatting>
  <conditionalFormatting sqref="I9">
    <cfRule type="containsText" dxfId="103" priority="3" operator="containsText" text="消費税仕入控除額">
      <formula>NOT(ISERROR(SEARCH("消費税仕入控除額",I9)))</formula>
    </cfRule>
  </conditionalFormatting>
  <conditionalFormatting sqref="D18:E18">
    <cfRule type="notContainsText" dxfId="102" priority="1" operator="notContains" text="入力">
      <formula>ISERROR(SEARCH("入力",D18))</formula>
    </cfRule>
    <cfRule type="beginsWith" dxfId="101" priority="2" operator="beginsWith" text="入力してください">
      <formula>LEFT(D18,LEN("入力してください"))="入力してください"</formula>
    </cfRule>
  </conditionalFormatting>
  <dataValidations count="2">
    <dataValidation allowBlank="1" showInputMessage="1" showErrorMessage="1" promptTitle="西暦で入力してください。" prompt="例：2022/3/1" sqref="D18:E18"/>
    <dataValidation type="list" allowBlank="1" showInputMessage="1" showErrorMessage="1" sqref="K16">
      <formula1>"消費税仕入控除額,該当なし,含税額"</formula1>
    </dataValidation>
  </dataValidations>
  <pageMargins left="0.59055118110236227" right="0.39370078740157483" top="0.74803149606299213" bottom="0.35433070866141736" header="0.31496062992125984" footer="0.15748031496062992"/>
  <pageSetup paperSize="9" scale="81" orientation="landscape" r:id="rId1"/>
  <headerFooter>
    <oddHeader>&amp;L様式６（別添２）</oddHeader>
    <oddFooter>&amp;C&amp;"ＭＳ Ｐゴシック,標準"&amp;10&amp;P /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B1:N22"/>
  <sheetViews>
    <sheetView view="pageBreakPreview" zoomScaleNormal="100" zoomScaleSheetLayoutView="100" workbookViewId="0"/>
  </sheetViews>
  <sheetFormatPr defaultRowHeight="14.25"/>
  <cols>
    <col min="1" max="1" width="1.625" style="1" customWidth="1"/>
    <col min="2" max="10" width="9" style="1"/>
    <col min="11" max="11" width="9" style="1" customWidth="1"/>
    <col min="12" max="14" width="9" style="1"/>
    <col min="15" max="15" width="1.625" style="1" customWidth="1"/>
    <col min="16" max="16384" width="9" style="1"/>
  </cols>
  <sheetData>
    <row r="1" spans="2:14" ht="8.25" customHeight="1"/>
    <row r="2" spans="2:14" ht="19.5" customHeight="1">
      <c r="B2" s="29"/>
      <c r="C2" s="29"/>
      <c r="D2" s="29"/>
      <c r="E2" s="29"/>
      <c r="F2" s="29"/>
      <c r="G2" s="29"/>
      <c r="H2" s="29"/>
      <c r="I2" s="29"/>
      <c r="J2" s="30" t="str">
        <f>'①1.概要'!K2</f>
        <v>輸出重点品目の総合プロデュースマーケティング支援事業</v>
      </c>
      <c r="K2" s="29" t="s">
        <v>191</v>
      </c>
      <c r="L2" s="29"/>
      <c r="M2" s="29"/>
      <c r="N2" s="29"/>
    </row>
    <row r="3" spans="2:14" ht="19.5" customHeight="1">
      <c r="N3" s="145" t="s">
        <v>373</v>
      </c>
    </row>
    <row r="4" spans="2:14" ht="19.5" customHeight="1">
      <c r="N4" s="145"/>
    </row>
    <row r="5" spans="2:14" ht="19.5" customHeight="1">
      <c r="B5" s="1" t="s">
        <v>374</v>
      </c>
    </row>
    <row r="6" spans="2:14" ht="19.5" customHeight="1">
      <c r="B6" s="15"/>
      <c r="C6" s="15"/>
      <c r="D6" s="15"/>
      <c r="K6" s="199">
        <v>0</v>
      </c>
      <c r="L6" s="200"/>
      <c r="M6" s="1" t="s">
        <v>375</v>
      </c>
    </row>
    <row r="7" spans="2:14" ht="19.5" customHeight="1"/>
    <row r="8" spans="2:14" ht="19.5" customHeight="1">
      <c r="B8" s="1" t="s">
        <v>376</v>
      </c>
    </row>
    <row r="9" spans="2:14" ht="19.5" customHeight="1">
      <c r="B9" s="15"/>
      <c r="C9" s="15"/>
      <c r="D9" s="15"/>
      <c r="K9" s="199">
        <v>0</v>
      </c>
      <c r="L9" s="200"/>
      <c r="M9" s="1" t="s">
        <v>375</v>
      </c>
    </row>
    <row r="10" spans="2:14" ht="19.5" customHeight="1"/>
    <row r="11" spans="2:14" ht="19.5" customHeight="1">
      <c r="B11" s="1" t="s">
        <v>377</v>
      </c>
    </row>
    <row r="12" spans="2:14" ht="19.5" customHeight="1">
      <c r="B12" s="15"/>
      <c r="C12" s="15"/>
      <c r="D12" s="15"/>
      <c r="K12" s="199">
        <v>0</v>
      </c>
      <c r="L12" s="200"/>
      <c r="M12" s="1" t="s">
        <v>375</v>
      </c>
    </row>
    <row r="13" spans="2:14" ht="19.5" customHeight="1"/>
    <row r="14" spans="2:14" ht="19.5" customHeight="1">
      <c r="B14" s="1" t="s">
        <v>378</v>
      </c>
    </row>
    <row r="15" spans="2:14" ht="19.5" customHeight="1">
      <c r="B15" s="15"/>
      <c r="C15" s="15"/>
      <c r="D15" s="15"/>
      <c r="K15" s="199">
        <v>0</v>
      </c>
      <c r="L15" s="200"/>
      <c r="M15" s="1" t="s">
        <v>375</v>
      </c>
    </row>
    <row r="16" spans="2:14" ht="19.5" customHeight="1"/>
    <row r="17" spans="2:13" ht="19.5" customHeight="1">
      <c r="B17" s="1" t="s">
        <v>379</v>
      </c>
    </row>
    <row r="18" spans="2:13" ht="19.5" customHeight="1">
      <c r="L18" s="16"/>
      <c r="M18" s="1" t="s">
        <v>380</v>
      </c>
    </row>
    <row r="19" spans="2:13" ht="19.5" customHeight="1"/>
    <row r="20" spans="2:13" ht="19.5" customHeight="1" thickBot="1">
      <c r="B20" s="1" t="s">
        <v>381</v>
      </c>
    </row>
    <row r="21" spans="2:13" ht="19.5" customHeight="1" thickBot="1">
      <c r="B21" s="15"/>
      <c r="C21" s="15"/>
      <c r="D21" s="15"/>
      <c r="K21" s="197">
        <f>L6-(L9-L12)-L15*L18</f>
        <v>0</v>
      </c>
      <c r="L21" s="198"/>
      <c r="M21" s="1" t="s">
        <v>375</v>
      </c>
    </row>
    <row r="22" spans="2:13" ht="19.5" customHeight="1"/>
  </sheetData>
  <mergeCells count="5">
    <mergeCell ref="K21:L21"/>
    <mergeCell ref="K6:L6"/>
    <mergeCell ref="K9:L9"/>
    <mergeCell ref="K12:L12"/>
    <mergeCell ref="K15:L15"/>
  </mergeCells>
  <phoneticPr fontId="1"/>
  <pageMargins left="0.59055118110236227" right="0.39370078740157483" top="0.74803149606299213" bottom="0.74803149606299213" header="0.31496062992125984" footer="0.31496062992125984"/>
  <pageSetup paperSize="9" orientation="landscape" horizontalDpi="300" verticalDpi="300" r:id="rId1"/>
  <headerFooter>
    <oddHeader>&amp;L様式６（別紙２）</oddHeader>
    <oddFooter xml:space="preserve">&amp;C&amp;P /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1:U46"/>
  <sheetViews>
    <sheetView view="pageBreakPreview" zoomScaleNormal="100" zoomScaleSheetLayoutView="100" workbookViewId="0"/>
  </sheetViews>
  <sheetFormatPr defaultRowHeight="14.25"/>
  <cols>
    <col min="1" max="1" width="1.625" style="22" customWidth="1"/>
    <col min="2" max="2" width="14.75" style="22" customWidth="1"/>
    <col min="3" max="3" width="8.375" style="22" customWidth="1"/>
    <col min="4" max="4" width="5.875" style="22" customWidth="1"/>
    <col min="5" max="8" width="9.875" style="22" customWidth="1"/>
    <col min="9" max="9" width="13.625" style="22" customWidth="1"/>
    <col min="10" max="10" width="22.75" style="22" customWidth="1"/>
    <col min="11" max="12" width="9.875" style="22" customWidth="1"/>
    <col min="13" max="13" width="11.875" style="22" customWidth="1"/>
    <col min="14" max="14" width="1.375" style="22" customWidth="1"/>
    <col min="15" max="15" width="1.625" style="22" customWidth="1"/>
    <col min="16" max="16384" width="9" style="22"/>
  </cols>
  <sheetData>
    <row r="1" spans="2:21" ht="9" customHeight="1"/>
    <row r="2" spans="2:21" ht="23.25" customHeight="1">
      <c r="B2" s="173" t="s">
        <v>4</v>
      </c>
      <c r="C2" s="173"/>
      <c r="D2" s="173"/>
      <c r="E2" s="173"/>
      <c r="F2" s="173"/>
      <c r="G2" s="173"/>
      <c r="H2" s="173"/>
      <c r="I2" s="173"/>
      <c r="J2" s="173"/>
      <c r="K2" s="173"/>
      <c r="L2" s="173"/>
      <c r="M2" s="159"/>
      <c r="N2" s="46"/>
      <c r="O2" s="42"/>
    </row>
    <row r="3" spans="2:21" s="45" customFormat="1" ht="10.5" customHeight="1">
      <c r="B3" s="32"/>
      <c r="C3" s="32"/>
      <c r="D3" s="32"/>
      <c r="E3" s="32"/>
      <c r="F3" s="32"/>
      <c r="G3" s="32"/>
      <c r="O3" s="32"/>
      <c r="T3" s="22"/>
      <c r="U3" s="22"/>
    </row>
    <row r="4" spans="2:21" s="45" customFormat="1" ht="18" customHeight="1">
      <c r="B4" s="47"/>
      <c r="C4" s="47"/>
      <c r="D4" s="48"/>
      <c r="E4" s="48"/>
      <c r="F4" s="48"/>
      <c r="G4" s="48"/>
      <c r="H4" s="48"/>
      <c r="I4" s="48"/>
      <c r="J4" s="48"/>
      <c r="K4" s="171" t="s">
        <v>5</v>
      </c>
      <c r="L4" s="171" t="s">
        <v>6</v>
      </c>
      <c r="M4" s="171" t="s">
        <v>7</v>
      </c>
      <c r="O4" s="32"/>
      <c r="T4" s="22"/>
      <c r="U4" s="22"/>
    </row>
    <row r="5" spans="2:21" s="45" customFormat="1" ht="18" customHeight="1">
      <c r="B5" s="50"/>
      <c r="C5" s="50"/>
      <c r="D5" s="49"/>
      <c r="E5" s="49"/>
      <c r="F5" s="49"/>
      <c r="G5" s="49"/>
      <c r="H5" s="49"/>
      <c r="I5" s="49"/>
      <c r="J5" s="51"/>
      <c r="K5" s="172"/>
      <c r="L5" s="172"/>
      <c r="M5" s="172"/>
      <c r="O5" s="32"/>
      <c r="T5" s="22"/>
      <c r="U5" s="22"/>
    </row>
    <row r="6" spans="2:21" s="45" customFormat="1" ht="19.5" customHeight="1">
      <c r="B6" s="154" t="s">
        <v>382</v>
      </c>
      <c r="C6" s="69" t="s">
        <v>383</v>
      </c>
      <c r="D6" s="91"/>
      <c r="E6" s="91"/>
      <c r="F6" s="91"/>
      <c r="G6" s="91"/>
      <c r="H6" s="77"/>
      <c r="I6" s="77"/>
      <c r="J6" s="84"/>
      <c r="K6" s="58"/>
      <c r="L6" s="58"/>
      <c r="M6" s="58"/>
      <c r="N6" s="32"/>
      <c r="O6" s="32"/>
      <c r="T6" s="22"/>
      <c r="U6" s="22"/>
    </row>
    <row r="7" spans="2:21" s="45" customFormat="1" ht="9" customHeight="1">
      <c r="B7" s="88"/>
      <c r="C7" s="86"/>
      <c r="D7" s="4"/>
      <c r="E7" s="4"/>
      <c r="F7" s="4"/>
      <c r="G7" s="89"/>
      <c r="H7" s="32"/>
      <c r="I7" s="32"/>
      <c r="J7" s="90"/>
      <c r="K7" s="48"/>
      <c r="L7" s="48"/>
      <c r="M7" s="68"/>
      <c r="N7" s="32"/>
      <c r="O7" s="32"/>
      <c r="T7" s="22"/>
      <c r="U7" s="22"/>
    </row>
    <row r="8" spans="2:21" s="45" customFormat="1" ht="24.75" customHeight="1">
      <c r="B8" s="56"/>
      <c r="C8" s="85"/>
      <c r="F8" s="93" t="s">
        <v>384</v>
      </c>
      <c r="G8" s="32"/>
      <c r="H8" s="32"/>
      <c r="I8" s="32" t="s">
        <v>385</v>
      </c>
      <c r="J8" s="32"/>
      <c r="K8" s="32"/>
      <c r="L8" s="32"/>
      <c r="M8" s="63"/>
      <c r="N8" s="32"/>
      <c r="O8" s="32"/>
      <c r="T8" s="22"/>
      <c r="U8" s="22"/>
    </row>
    <row r="9" spans="2:21" s="45" customFormat="1" ht="24.75" customHeight="1">
      <c r="B9" s="56"/>
      <c r="C9" s="56"/>
      <c r="D9" s="32"/>
      <c r="E9" s="111"/>
      <c r="F9" s="93" t="s">
        <v>386</v>
      </c>
      <c r="G9" s="32"/>
      <c r="H9" s="32"/>
      <c r="I9" s="32" t="s">
        <v>387</v>
      </c>
      <c r="J9" s="32"/>
      <c r="K9" s="32"/>
      <c r="L9" s="32"/>
      <c r="M9" s="63"/>
      <c r="N9" s="32"/>
      <c r="O9" s="32"/>
      <c r="T9" s="22"/>
      <c r="U9" s="22"/>
    </row>
    <row r="10" spans="2:21" s="45" customFormat="1" ht="24.75" customHeight="1">
      <c r="B10" s="56"/>
      <c r="C10" s="50"/>
      <c r="D10" s="49"/>
      <c r="E10" s="116"/>
      <c r="F10" s="117"/>
      <c r="G10" s="32"/>
      <c r="H10" s="32" t="s">
        <v>388</v>
      </c>
      <c r="I10" s="32"/>
      <c r="J10" s="32"/>
      <c r="K10" s="32"/>
      <c r="L10" s="32"/>
      <c r="M10" s="63"/>
      <c r="N10" s="32"/>
      <c r="O10" s="32"/>
      <c r="T10" s="22"/>
      <c r="U10" s="22"/>
    </row>
    <row r="11" spans="2:21" s="45" customFormat="1" ht="19.5" customHeight="1">
      <c r="B11" s="85" t="s">
        <v>389</v>
      </c>
      <c r="C11" s="122" t="s">
        <v>11</v>
      </c>
      <c r="D11" s="123"/>
      <c r="E11" s="101" t="s">
        <v>390</v>
      </c>
      <c r="F11" s="4"/>
      <c r="G11" s="82"/>
      <c r="H11" s="82"/>
      <c r="I11" s="82"/>
      <c r="J11" s="114"/>
      <c r="K11" s="70"/>
      <c r="L11" s="70"/>
      <c r="M11" s="70"/>
      <c r="N11" s="32"/>
      <c r="O11" s="32"/>
      <c r="T11" s="22"/>
      <c r="U11" s="22"/>
    </row>
    <row r="12" spans="2:21" s="45" customFormat="1" ht="19.5" customHeight="1">
      <c r="B12" s="85"/>
      <c r="C12" s="118"/>
      <c r="D12" s="119"/>
      <c r="E12" s="120"/>
      <c r="F12" s="112"/>
      <c r="G12" s="112" t="s">
        <v>294</v>
      </c>
      <c r="H12" s="112"/>
      <c r="I12" s="112"/>
      <c r="J12" s="113"/>
      <c r="K12" s="71"/>
      <c r="L12" s="71"/>
      <c r="M12" s="71"/>
      <c r="N12" s="32"/>
      <c r="O12" s="32"/>
      <c r="T12" s="22"/>
      <c r="U12" s="22"/>
    </row>
    <row r="13" spans="2:21" s="45" customFormat="1" ht="19.5" customHeight="1">
      <c r="B13" s="56"/>
      <c r="C13" s="122" t="s">
        <v>13</v>
      </c>
      <c r="D13" s="123"/>
      <c r="E13" s="101" t="s">
        <v>391</v>
      </c>
      <c r="F13" s="4"/>
      <c r="G13" s="4"/>
      <c r="H13" s="4"/>
      <c r="I13" s="48"/>
      <c r="J13" s="68"/>
      <c r="K13" s="70"/>
      <c r="L13" s="70"/>
      <c r="M13" s="70"/>
      <c r="N13" s="32"/>
      <c r="O13" s="32"/>
      <c r="T13" s="22"/>
      <c r="U13" s="22"/>
    </row>
    <row r="14" spans="2:21" s="45" customFormat="1" ht="19.5" customHeight="1">
      <c r="B14" s="56"/>
      <c r="C14" s="118"/>
      <c r="D14" s="119"/>
      <c r="E14" s="120"/>
      <c r="F14" s="112"/>
      <c r="G14" s="112" t="s">
        <v>294</v>
      </c>
      <c r="H14" s="112"/>
      <c r="I14" s="49"/>
      <c r="J14" s="49"/>
      <c r="K14" s="71"/>
      <c r="L14" s="71"/>
      <c r="M14" s="71"/>
      <c r="N14" s="32"/>
      <c r="O14" s="32"/>
      <c r="T14" s="22"/>
      <c r="U14" s="22"/>
    </row>
    <row r="15" spans="2:21" s="45" customFormat="1" ht="19.5" customHeight="1">
      <c r="B15" s="56"/>
      <c r="C15" s="122" t="s">
        <v>15</v>
      </c>
      <c r="D15" s="123"/>
      <c r="E15" s="101" t="s">
        <v>392</v>
      </c>
      <c r="F15" s="124"/>
      <c r="G15" s="4"/>
      <c r="H15" s="4"/>
      <c r="I15" s="32"/>
      <c r="J15" s="32"/>
      <c r="K15" s="58"/>
      <c r="L15" s="58"/>
      <c r="M15" s="58"/>
      <c r="N15" s="32"/>
      <c r="O15" s="32"/>
      <c r="T15" s="22"/>
      <c r="U15" s="22"/>
    </row>
    <row r="16" spans="2:21" s="45" customFormat="1" ht="19.5" customHeight="1">
      <c r="B16" s="56"/>
      <c r="C16" s="88"/>
      <c r="D16" s="32"/>
      <c r="E16" s="86" t="s">
        <v>393</v>
      </c>
      <c r="F16" s="115" t="s">
        <v>27</v>
      </c>
      <c r="G16" s="32" t="s">
        <v>28</v>
      </c>
      <c r="H16" s="32"/>
      <c r="I16" s="32"/>
      <c r="J16" s="63"/>
      <c r="K16" s="58"/>
      <c r="L16" s="58"/>
      <c r="M16" s="58"/>
      <c r="O16" s="32"/>
      <c r="T16" s="22"/>
      <c r="U16" s="22"/>
    </row>
    <row r="17" spans="2:21" s="45" customFormat="1" ht="19.5" customHeight="1">
      <c r="B17" s="56"/>
      <c r="C17" s="87"/>
      <c r="D17" s="4"/>
      <c r="E17" s="56"/>
      <c r="F17" s="115" t="s">
        <v>29</v>
      </c>
      <c r="G17" s="32" t="s">
        <v>30</v>
      </c>
      <c r="H17" s="4"/>
      <c r="I17" s="32"/>
      <c r="J17" s="63"/>
      <c r="K17" s="58"/>
      <c r="L17" s="58"/>
      <c r="M17" s="58"/>
      <c r="N17" s="32"/>
      <c r="O17" s="32"/>
      <c r="T17" s="22"/>
      <c r="U17" s="22"/>
    </row>
    <row r="18" spans="2:21" s="45" customFormat="1" ht="19.5" customHeight="1">
      <c r="B18" s="56"/>
      <c r="C18" s="94"/>
      <c r="D18" s="49"/>
      <c r="E18" s="50"/>
      <c r="F18" s="95" t="s">
        <v>31</v>
      </c>
      <c r="G18" s="49" t="s">
        <v>32</v>
      </c>
      <c r="H18" s="49"/>
      <c r="I18" s="49"/>
      <c r="J18" s="51"/>
      <c r="K18" s="58"/>
      <c r="L18" s="58"/>
      <c r="M18" s="58"/>
      <c r="N18" s="32"/>
      <c r="O18" s="32"/>
      <c r="T18" s="22"/>
      <c r="U18" s="22"/>
    </row>
    <row r="19" spans="2:21" s="45" customFormat="1" ht="19.5" customHeight="1">
      <c r="B19" s="125" t="s">
        <v>394</v>
      </c>
      <c r="C19" s="101" t="s">
        <v>395</v>
      </c>
      <c r="D19" s="124"/>
      <c r="E19" s="124"/>
      <c r="F19" s="4"/>
      <c r="G19" s="57"/>
      <c r="H19" s="57"/>
      <c r="I19" s="57"/>
      <c r="J19" s="57"/>
      <c r="K19" s="58"/>
      <c r="L19" s="58"/>
      <c r="M19" s="58"/>
      <c r="N19" s="32"/>
      <c r="O19" s="32"/>
      <c r="T19" s="22"/>
      <c r="U19" s="22"/>
    </row>
    <row r="20" spans="2:21" s="45" customFormat="1" ht="19.5" customHeight="1">
      <c r="B20" s="85"/>
      <c r="C20" s="75" t="s">
        <v>396</v>
      </c>
      <c r="D20" s="57"/>
      <c r="E20" s="58" t="s">
        <v>397</v>
      </c>
      <c r="F20" s="57"/>
      <c r="G20" s="57"/>
      <c r="H20" s="57"/>
      <c r="I20" s="57"/>
      <c r="J20" s="57"/>
      <c r="K20" s="58"/>
      <c r="L20" s="58"/>
      <c r="M20" s="58"/>
      <c r="N20" s="32"/>
      <c r="O20" s="32"/>
      <c r="T20" s="22"/>
      <c r="U20" s="22"/>
    </row>
    <row r="21" spans="2:21" s="45" customFormat="1" ht="19.5" customHeight="1">
      <c r="B21" s="56"/>
      <c r="C21" s="75" t="s">
        <v>398</v>
      </c>
      <c r="D21" s="57"/>
      <c r="E21" s="62" t="s">
        <v>399</v>
      </c>
      <c r="F21" s="57"/>
      <c r="G21" s="57"/>
      <c r="H21" s="57"/>
      <c r="I21" s="57"/>
      <c r="J21" s="57"/>
      <c r="K21" s="58"/>
      <c r="L21" s="58"/>
      <c r="M21" s="58"/>
      <c r="N21" s="32"/>
      <c r="O21" s="32"/>
      <c r="T21" s="22"/>
      <c r="U21" s="22"/>
    </row>
    <row r="22" spans="2:21" s="45" customFormat="1" ht="19.5" customHeight="1">
      <c r="B22" s="56"/>
      <c r="C22" s="75" t="s">
        <v>400</v>
      </c>
      <c r="D22" s="57"/>
      <c r="E22" s="58" t="s">
        <v>401</v>
      </c>
      <c r="F22" s="57"/>
      <c r="G22" s="57"/>
      <c r="H22" s="57"/>
      <c r="I22" s="57"/>
      <c r="J22" s="57"/>
      <c r="K22" s="58"/>
      <c r="L22" s="58"/>
      <c r="M22" s="58"/>
      <c r="N22" s="32"/>
      <c r="O22" s="32"/>
      <c r="T22" s="22"/>
      <c r="U22" s="22"/>
    </row>
    <row r="23" spans="2:21" s="45" customFormat="1" ht="19.5" customHeight="1">
      <c r="B23" s="50"/>
      <c r="C23" s="62"/>
      <c r="D23" s="61"/>
      <c r="E23" s="57"/>
      <c r="F23" s="57"/>
      <c r="G23" s="57"/>
      <c r="H23" s="57"/>
      <c r="I23" s="57"/>
      <c r="J23" s="57"/>
      <c r="K23" s="49"/>
      <c r="L23" s="51"/>
      <c r="M23" s="51"/>
      <c r="N23" s="32"/>
      <c r="O23" s="32"/>
      <c r="T23" s="22"/>
      <c r="U23" s="22"/>
    </row>
    <row r="24" spans="2:21" s="45" customFormat="1" ht="19.5" customHeight="1">
      <c r="B24" s="32"/>
      <c r="C24" s="32"/>
      <c r="D24" s="64"/>
      <c r="E24" s="32"/>
      <c r="F24" s="32"/>
      <c r="G24" s="32"/>
      <c r="H24" s="32"/>
      <c r="I24" s="32"/>
      <c r="J24" s="32"/>
      <c r="K24" s="32"/>
      <c r="L24" s="32"/>
      <c r="M24" s="32"/>
      <c r="N24" s="32"/>
      <c r="O24" s="32"/>
      <c r="T24" s="22"/>
      <c r="U24" s="22"/>
    </row>
    <row r="25" spans="2:21" s="45" customFormat="1" ht="19.5" customHeight="1">
      <c r="B25" s="17" t="s">
        <v>53</v>
      </c>
      <c r="C25" s="32"/>
      <c r="D25" s="32"/>
      <c r="E25" s="32"/>
      <c r="F25" s="32"/>
      <c r="G25" s="32"/>
      <c r="H25" s="32"/>
      <c r="I25" s="32"/>
      <c r="J25" s="32"/>
      <c r="K25" s="32"/>
      <c r="L25" s="32"/>
      <c r="M25" s="32"/>
      <c r="N25" s="32"/>
      <c r="O25" s="32"/>
      <c r="T25" s="22"/>
      <c r="U25" s="22"/>
    </row>
    <row r="26" spans="2:21" s="45" customFormat="1" ht="10.5" customHeight="1">
      <c r="I26" s="32"/>
      <c r="J26" s="32"/>
      <c r="K26" s="32"/>
      <c r="L26" s="32"/>
      <c r="M26" s="32"/>
      <c r="N26" s="32"/>
      <c r="O26" s="32"/>
      <c r="T26" s="22"/>
      <c r="U26" s="22"/>
    </row>
    <row r="27" spans="2:21" s="45" customFormat="1" ht="9.75" customHeight="1">
      <c r="B27" s="32"/>
      <c r="C27" s="65"/>
      <c r="D27" s="32"/>
      <c r="E27" s="32"/>
      <c r="F27" s="32"/>
      <c r="G27" s="32"/>
      <c r="H27" s="32"/>
      <c r="I27" s="32"/>
      <c r="J27" s="32"/>
      <c r="K27" s="32"/>
      <c r="L27" s="32"/>
      <c r="M27" s="32"/>
      <c r="N27" s="32"/>
      <c r="O27" s="32"/>
      <c r="T27" s="22"/>
      <c r="U27" s="22"/>
    </row>
    <row r="28" spans="2:21" s="45" customFormat="1" ht="19.5" customHeight="1">
      <c r="B28" s="32"/>
      <c r="F28" s="32"/>
      <c r="G28" s="32"/>
      <c r="H28" s="32"/>
      <c r="I28" s="32"/>
      <c r="J28" s="32"/>
      <c r="K28" s="32"/>
      <c r="L28" s="32"/>
      <c r="M28" s="32"/>
      <c r="N28" s="32"/>
      <c r="O28" s="32"/>
      <c r="T28" s="22"/>
      <c r="U28" s="22"/>
    </row>
    <row r="29" spans="2:21" s="45" customFormat="1" ht="19.5" customHeight="1">
      <c r="B29" s="32"/>
      <c r="C29" s="65"/>
      <c r="D29" s="32"/>
      <c r="E29" s="32"/>
      <c r="F29" s="32"/>
      <c r="G29" s="32"/>
      <c r="H29" s="32"/>
      <c r="I29" s="32"/>
      <c r="J29" s="32"/>
      <c r="K29" s="32"/>
      <c r="L29" s="32"/>
      <c r="M29" s="32"/>
      <c r="N29" s="32"/>
      <c r="O29" s="32"/>
      <c r="T29" s="22"/>
      <c r="U29" s="22"/>
    </row>
    <row r="30" spans="2:21" s="45" customFormat="1" ht="19.5" customHeight="1">
      <c r="B30" s="32"/>
      <c r="C30" s="66"/>
      <c r="D30" s="164"/>
      <c r="E30" s="32"/>
      <c r="F30" s="32"/>
      <c r="G30" s="32"/>
      <c r="H30" s="32"/>
      <c r="I30" s="32"/>
      <c r="J30" s="32"/>
      <c r="K30" s="32"/>
      <c r="L30" s="32"/>
      <c r="M30" s="32"/>
      <c r="N30" s="32"/>
      <c r="O30" s="32"/>
      <c r="T30" s="22"/>
      <c r="U30" s="22"/>
    </row>
    <row r="31" spans="2:21" s="45" customFormat="1" ht="19.5" customHeight="1">
      <c r="B31" s="32"/>
      <c r="C31" s="66"/>
      <c r="D31" s="164"/>
      <c r="E31" s="32"/>
      <c r="F31" s="32"/>
      <c r="G31" s="32"/>
      <c r="H31" s="32"/>
      <c r="I31" s="32"/>
      <c r="J31" s="32"/>
      <c r="K31" s="32"/>
      <c r="L31" s="32"/>
      <c r="M31" s="32"/>
      <c r="N31" s="32"/>
      <c r="O31" s="32"/>
      <c r="T31" s="22"/>
      <c r="U31" s="22"/>
    </row>
    <row r="32" spans="2:21" s="45" customFormat="1" ht="19.5" customHeight="1">
      <c r="C32" s="32"/>
      <c r="D32" s="32"/>
      <c r="E32" s="32"/>
      <c r="F32" s="32"/>
      <c r="G32" s="32"/>
      <c r="H32" s="32"/>
      <c r="I32" s="32"/>
      <c r="J32" s="32"/>
      <c r="K32" s="32"/>
      <c r="L32" s="32"/>
      <c r="M32" s="32"/>
      <c r="N32" s="32"/>
      <c r="O32" s="32"/>
      <c r="T32" s="22"/>
      <c r="U32" s="22"/>
    </row>
    <row r="33" spans="2:21" s="45" customFormat="1" ht="19.5" customHeight="1">
      <c r="B33" s="32"/>
      <c r="C33" s="32"/>
      <c r="D33" s="32"/>
      <c r="E33" s="32"/>
      <c r="F33" s="32"/>
      <c r="G33" s="32"/>
      <c r="H33" s="32"/>
      <c r="I33" s="32"/>
      <c r="J33" s="32"/>
      <c r="K33" s="32"/>
      <c r="L33" s="32"/>
      <c r="M33" s="32"/>
      <c r="N33" s="32"/>
      <c r="O33" s="32"/>
      <c r="T33" s="22"/>
      <c r="U33" s="22"/>
    </row>
    <row r="34" spans="2:21" s="45" customFormat="1" ht="19.5" customHeight="1">
      <c r="B34" s="43"/>
      <c r="C34" s="43"/>
      <c r="D34" s="43"/>
      <c r="E34" s="43"/>
      <c r="F34" s="43"/>
      <c r="G34" s="43"/>
      <c r="H34" s="43"/>
      <c r="I34" s="43"/>
      <c r="J34" s="43"/>
      <c r="K34" s="43"/>
      <c r="L34" s="43"/>
      <c r="M34" s="43"/>
      <c r="N34" s="32"/>
      <c r="O34" s="32"/>
      <c r="T34" s="22"/>
      <c r="U34" s="22"/>
    </row>
    <row r="35" spans="2:21" s="45" customFormat="1" ht="19.5" customHeight="1">
      <c r="B35" s="43"/>
      <c r="C35" s="43"/>
      <c r="D35" s="43"/>
      <c r="E35" s="43"/>
      <c r="F35" s="43"/>
      <c r="G35" s="43"/>
      <c r="H35" s="43"/>
      <c r="I35" s="43"/>
      <c r="J35" s="43"/>
      <c r="K35" s="43"/>
      <c r="L35" s="43"/>
      <c r="M35" s="43"/>
      <c r="N35" s="32"/>
      <c r="O35" s="32"/>
      <c r="T35" s="22"/>
      <c r="U35" s="22"/>
    </row>
    <row r="36" spans="2:21" s="45" customFormat="1" ht="19.5" customHeight="1">
      <c r="B36" s="43"/>
      <c r="C36" s="43"/>
      <c r="D36" s="43"/>
      <c r="E36" s="43"/>
      <c r="F36" s="43"/>
      <c r="G36" s="43"/>
      <c r="H36" s="43"/>
      <c r="I36" s="43"/>
      <c r="J36" s="43"/>
      <c r="K36" s="43"/>
      <c r="L36" s="43"/>
      <c r="M36" s="43"/>
      <c r="N36" s="43"/>
      <c r="O36" s="32"/>
      <c r="T36" s="22"/>
      <c r="U36" s="22"/>
    </row>
    <row r="37" spans="2:21" s="45" customFormat="1" ht="19.5" customHeight="1">
      <c r="B37" s="161"/>
      <c r="C37" s="161"/>
      <c r="D37" s="161"/>
      <c r="E37" s="161"/>
      <c r="F37" s="161"/>
      <c r="G37" s="161"/>
      <c r="H37" s="161"/>
      <c r="I37" s="161"/>
      <c r="J37" s="161"/>
      <c r="K37" s="161"/>
      <c r="L37" s="161"/>
      <c r="M37" s="161"/>
      <c r="N37" s="43"/>
      <c r="O37" s="32"/>
      <c r="T37" s="22"/>
      <c r="U37" s="22"/>
    </row>
    <row r="38" spans="2:21" s="45" customFormat="1" ht="19.5" customHeight="1">
      <c r="B38" s="161"/>
      <c r="C38" s="161"/>
      <c r="D38" s="161"/>
      <c r="E38" s="161"/>
      <c r="F38" s="161"/>
      <c r="G38" s="161"/>
      <c r="H38" s="161"/>
      <c r="I38" s="161"/>
      <c r="J38" s="161"/>
      <c r="K38" s="161"/>
      <c r="L38" s="161"/>
      <c r="M38" s="161"/>
      <c r="N38" s="43"/>
      <c r="O38" s="32"/>
      <c r="T38" s="22"/>
      <c r="U38" s="22"/>
    </row>
    <row r="39" spans="2:21" ht="19.5" customHeight="1">
      <c r="B39" s="161"/>
      <c r="C39" s="161"/>
      <c r="D39" s="161"/>
      <c r="E39" s="161"/>
      <c r="F39" s="161"/>
      <c r="G39" s="161"/>
      <c r="H39" s="161"/>
      <c r="I39" s="161"/>
      <c r="J39" s="161"/>
      <c r="K39" s="161"/>
      <c r="L39" s="161"/>
      <c r="M39" s="161"/>
      <c r="N39" s="161"/>
      <c r="O39" s="44"/>
    </row>
    <row r="40" spans="2:21" ht="19.5" customHeight="1">
      <c r="B40" s="161"/>
      <c r="C40" s="161"/>
      <c r="D40" s="161"/>
      <c r="E40" s="161"/>
      <c r="F40" s="161"/>
      <c r="G40" s="161"/>
      <c r="H40" s="161"/>
      <c r="I40" s="161"/>
      <c r="J40" s="161"/>
      <c r="K40" s="161"/>
      <c r="L40" s="161"/>
      <c r="M40" s="161"/>
      <c r="N40" s="161"/>
      <c r="O40" s="44"/>
    </row>
    <row r="41" spans="2:21" ht="19.5" customHeight="1">
      <c r="B41" s="161"/>
      <c r="C41" s="161"/>
      <c r="D41" s="161"/>
      <c r="E41" s="161"/>
      <c r="F41" s="161"/>
      <c r="G41" s="161"/>
      <c r="H41" s="161"/>
      <c r="I41" s="44"/>
      <c r="N41" s="161"/>
      <c r="O41" s="44"/>
    </row>
    <row r="42" spans="2:21" ht="19.5" customHeight="1">
      <c r="B42" s="161"/>
      <c r="C42" s="161"/>
      <c r="D42" s="161"/>
      <c r="E42" s="161"/>
      <c r="F42" s="161"/>
      <c r="G42" s="161"/>
      <c r="H42" s="161"/>
      <c r="I42" s="44"/>
      <c r="N42" s="161"/>
      <c r="O42" s="44"/>
    </row>
    <row r="43" spans="2:21" ht="19.5" customHeight="1">
      <c r="B43" s="161"/>
      <c r="C43" s="161"/>
      <c r="D43" s="161"/>
      <c r="E43" s="161"/>
      <c r="F43" s="161"/>
      <c r="G43" s="161"/>
      <c r="H43" s="161"/>
      <c r="I43" s="44"/>
      <c r="O43" s="44"/>
    </row>
    <row r="44" spans="2:21" ht="18.75" customHeight="1"/>
    <row r="45" spans="2:21" ht="18.75" customHeight="1"/>
    <row r="46" spans="2:21" ht="18.75" customHeight="1"/>
  </sheetData>
  <mergeCells count="4">
    <mergeCell ref="B2:L2"/>
    <mergeCell ref="K4:K5"/>
    <mergeCell ref="L4:L5"/>
    <mergeCell ref="M4:M5"/>
  </mergeCells>
  <phoneticPr fontId="1"/>
  <hyperlinks>
    <hyperlink ref="C11:E11" location="'⑥1.事業内容変更(Ｋ)'!A1" display="１．"/>
    <hyperlink ref="C13:E13" location="'⑥2.成果目標変更(Ｋ)'!A1" display="２．"/>
    <hyperlink ref="C15:F15" location="'⑥3.変更活動積算内訳(Ｋ)'!A1" display="３．"/>
    <hyperlink ref="B19:E19" location="' ⑥変更交付'!A1" display="（別添２）"/>
    <hyperlink ref="B25" location="はじめに!A1" display="★目的別使用申請様式チャート図に戻る"/>
    <hyperlink ref="C6:G6" location="'⑦1.事業内容変更(Ｋ)'!A1" display="Ⅰ．実施計画の（変更、中止、廃止）承認申請書"/>
  </hyperlinks>
  <pageMargins left="0.59055118110236227" right="0.39370078740157483" top="0.74803149606299213" bottom="0.47244094488188981" header="0.31496062992125984" footer="0.15748031496062992"/>
  <pageSetup paperSize="9" scale="92" orientation="landscape" cellComments="asDisplayed" horizontalDpi="300" verticalDpi="300" r:id="rId1"/>
  <headerFooter>
    <oddHeader>&amp;Lチェックリスト</oddHeader>
  </headerFooter>
  <rowBreaks count="1" manualBreakCount="1">
    <brk id="26" max="13" man="1"/>
  </rowBreaks>
  <colBreaks count="1" manualBreakCount="1">
    <brk id="14" max="53"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1:O43"/>
  <sheetViews>
    <sheetView view="pageBreakPreview" zoomScaleNormal="100" zoomScaleSheetLayoutView="100" workbookViewId="0"/>
  </sheetViews>
  <sheetFormatPr defaultRowHeight="15.75"/>
  <cols>
    <col min="1" max="1" width="1.625" style="820" customWidth="1"/>
    <col min="2" max="2" width="4.875" style="820" customWidth="1"/>
    <col min="3" max="3" width="10.625" style="820" customWidth="1"/>
    <col min="4" max="4" width="6.875" style="820" customWidth="1"/>
    <col min="5" max="5" width="12" style="820" customWidth="1"/>
    <col min="6" max="6" width="6.625" style="820" customWidth="1"/>
    <col min="7" max="7" width="11.5" style="820" customWidth="1"/>
    <col min="8" max="8" width="10.625" style="820" customWidth="1"/>
    <col min="9" max="9" width="16.625" style="820" customWidth="1"/>
    <col min="10" max="10" width="12.25" style="820" customWidth="1"/>
    <col min="11" max="11" width="12.75" style="820" customWidth="1"/>
    <col min="12" max="13" width="9.875" style="820" customWidth="1"/>
    <col min="14" max="14" width="9" style="820"/>
    <col min="15" max="15" width="1.625" style="820" customWidth="1"/>
    <col min="16" max="16384" width="9" style="820"/>
  </cols>
  <sheetData>
    <row r="1" spans="2:15" ht="9" customHeight="1"/>
    <row r="2" spans="2:15" ht="19.5" customHeight="1">
      <c r="B2" s="821"/>
      <c r="C2" s="821"/>
      <c r="D2" s="821"/>
      <c r="E2" s="821"/>
      <c r="F2" s="821"/>
      <c r="G2" s="821"/>
      <c r="H2" s="821"/>
      <c r="O2" s="821"/>
    </row>
    <row r="3" spans="2:15" ht="22.5" customHeight="1">
      <c r="L3" s="704" t="s">
        <v>54</v>
      </c>
      <c r="M3" s="704"/>
      <c r="O3" s="821"/>
    </row>
    <row r="4" spans="2:15" ht="22.5" customHeight="1">
      <c r="B4" s="821"/>
      <c r="C4" s="821"/>
      <c r="D4" s="821"/>
      <c r="E4" s="821"/>
      <c r="F4" s="821"/>
      <c r="G4" s="821"/>
      <c r="H4" s="821"/>
      <c r="I4" s="821"/>
      <c r="J4" s="821"/>
      <c r="K4" s="821"/>
      <c r="L4" s="821"/>
      <c r="M4" s="821"/>
      <c r="O4" s="821"/>
    </row>
    <row r="5" spans="2:15" ht="22.5" customHeight="1">
      <c r="B5" s="823" t="s">
        <v>55</v>
      </c>
      <c r="C5" s="821"/>
      <c r="D5" s="821"/>
      <c r="E5" s="821"/>
      <c r="F5" s="821"/>
      <c r="G5" s="821"/>
      <c r="H5" s="821"/>
      <c r="I5" s="821"/>
      <c r="J5" s="821"/>
      <c r="K5" s="821"/>
      <c r="L5" s="821"/>
      <c r="M5" s="821"/>
      <c r="O5" s="821"/>
    </row>
    <row r="6" spans="2:15" ht="22.5" customHeight="1">
      <c r="B6" s="821"/>
      <c r="C6" s="821"/>
      <c r="D6" s="821"/>
      <c r="E6" s="821"/>
      <c r="F6" s="821"/>
      <c r="G6" s="821"/>
      <c r="H6" s="821"/>
      <c r="I6" s="821"/>
      <c r="J6" s="821"/>
      <c r="K6" s="821"/>
      <c r="L6" s="821"/>
      <c r="M6" s="821"/>
      <c r="O6" s="821"/>
    </row>
    <row r="7" spans="2:15" ht="22.5" customHeight="1">
      <c r="B7" s="821"/>
      <c r="C7" s="821"/>
      <c r="D7" s="821"/>
      <c r="E7" s="821"/>
      <c r="F7" s="821"/>
      <c r="G7" s="821"/>
      <c r="H7" s="821"/>
      <c r="I7" s="821"/>
      <c r="J7" s="821"/>
      <c r="K7" s="821"/>
      <c r="L7" s="821"/>
      <c r="M7" s="821"/>
      <c r="O7" s="821"/>
    </row>
    <row r="8" spans="2:15" ht="22.5" customHeight="1">
      <c r="B8" s="821"/>
      <c r="C8" s="821"/>
      <c r="D8" s="821"/>
      <c r="E8" s="821"/>
      <c r="F8" s="821"/>
      <c r="G8" s="821"/>
      <c r="I8" s="824" t="s">
        <v>304</v>
      </c>
      <c r="J8" s="832" t="str">
        <f>IF(様式①申請!J8="","",様式①申請!J8)</f>
        <v/>
      </c>
      <c r="K8" s="832"/>
      <c r="L8" s="832"/>
      <c r="M8" s="832"/>
      <c r="N8" s="832"/>
      <c r="O8" s="821"/>
    </row>
    <row r="9" spans="2:15" ht="28.5" customHeight="1">
      <c r="B9" s="821"/>
      <c r="C9" s="821"/>
      <c r="D9" s="821"/>
      <c r="E9" s="821"/>
      <c r="F9" s="821"/>
      <c r="G9" s="821"/>
      <c r="I9" s="824" t="s">
        <v>57</v>
      </c>
      <c r="J9" s="1006" t="str">
        <f>IF(様式①申請!J9="","",様式①申請!J9)</f>
        <v/>
      </c>
      <c r="K9" s="1006"/>
      <c r="L9" s="1006"/>
      <c r="M9" s="1006"/>
      <c r="N9" s="1006"/>
      <c r="O9" s="821"/>
    </row>
    <row r="10" spans="2:15" ht="22.5" customHeight="1">
      <c r="O10" s="821"/>
    </row>
    <row r="11" spans="2:15" ht="22.5" customHeight="1">
      <c r="C11" s="821"/>
      <c r="D11" s="821"/>
      <c r="E11" s="821"/>
      <c r="F11" s="821"/>
      <c r="G11" s="821"/>
      <c r="H11" s="821"/>
      <c r="I11" s="821"/>
      <c r="J11" s="821"/>
      <c r="K11" s="821"/>
      <c r="L11" s="821"/>
      <c r="M11" s="821"/>
      <c r="O11" s="821"/>
    </row>
    <row r="12" spans="2:15" ht="22.5" customHeight="1">
      <c r="B12" s="821"/>
      <c r="D12" s="1000"/>
      <c r="E12" s="1001" t="s">
        <v>402</v>
      </c>
      <c r="F12" s="821"/>
      <c r="G12" s="821"/>
      <c r="H12" s="821"/>
      <c r="I12" s="821"/>
      <c r="J12" s="1002" t="s">
        <v>403</v>
      </c>
      <c r="K12" s="1001" t="s">
        <v>404</v>
      </c>
      <c r="O12" s="821"/>
    </row>
    <row r="13" spans="2:15" ht="22.5" customHeight="1">
      <c r="B13" s="821"/>
      <c r="C13" s="821"/>
      <c r="D13" s="1007" t="str">
        <f>J12</f>
        <v>(申請内容選択)</v>
      </c>
      <c r="F13" s="821"/>
      <c r="I13" s="821"/>
      <c r="J13" s="821"/>
      <c r="K13" s="821"/>
      <c r="O13" s="821"/>
    </row>
    <row r="14" spans="2:15" ht="22.5" customHeight="1">
      <c r="B14" s="821"/>
      <c r="C14" s="821"/>
      <c r="D14" s="821"/>
      <c r="E14" s="821"/>
      <c r="F14" s="821"/>
      <c r="G14" s="821"/>
      <c r="H14" s="821"/>
      <c r="I14" s="821"/>
      <c r="J14" s="821"/>
      <c r="K14" s="821"/>
      <c r="L14" s="821"/>
      <c r="O14" s="821"/>
    </row>
    <row r="15" spans="2:15" ht="22.5" customHeight="1">
      <c r="B15" s="821"/>
      <c r="D15" s="821"/>
      <c r="E15" s="821"/>
      <c r="F15" s="821"/>
      <c r="G15" s="821"/>
      <c r="H15" s="821"/>
      <c r="I15" s="821"/>
      <c r="J15" s="821"/>
      <c r="K15" s="821"/>
      <c r="L15" s="821"/>
      <c r="O15" s="821"/>
    </row>
    <row r="16" spans="2:15" ht="22.5" customHeight="1">
      <c r="B16" s="821"/>
      <c r="C16" s="821"/>
      <c r="D16" s="821" t="s">
        <v>405</v>
      </c>
      <c r="E16" s="821"/>
      <c r="F16" s="821"/>
      <c r="G16" s="821"/>
      <c r="H16" s="821"/>
      <c r="I16" s="821"/>
      <c r="J16" s="821"/>
      <c r="K16" s="821"/>
      <c r="L16" s="821"/>
      <c r="O16" s="821"/>
    </row>
    <row r="17" spans="2:15" ht="22.5" customHeight="1">
      <c r="B17" s="821"/>
      <c r="C17" s="821"/>
      <c r="E17" s="821"/>
      <c r="F17" s="821"/>
      <c r="G17" s="821"/>
      <c r="H17" s="821"/>
      <c r="I17" s="821"/>
      <c r="J17" s="821"/>
      <c r="K17" s="821"/>
      <c r="L17" s="821"/>
      <c r="M17" s="821"/>
      <c r="O17" s="821"/>
    </row>
    <row r="18" spans="2:15" ht="22.5" customHeight="1">
      <c r="B18" s="821"/>
      <c r="C18" s="821"/>
      <c r="D18" s="821"/>
      <c r="E18" s="1003" t="s">
        <v>406</v>
      </c>
      <c r="F18" s="1003"/>
      <c r="G18" s="821"/>
      <c r="H18" s="821"/>
      <c r="I18" s="821"/>
      <c r="J18" s="821"/>
      <c r="K18" s="821"/>
      <c r="L18" s="821"/>
      <c r="M18" s="821"/>
      <c r="O18" s="821"/>
    </row>
    <row r="19" spans="2:15" ht="22.5" customHeight="1">
      <c r="B19" s="821"/>
      <c r="C19" s="821"/>
      <c r="D19" s="821"/>
      <c r="E19" s="1004"/>
      <c r="F19" s="1005"/>
      <c r="G19" s="1005"/>
      <c r="H19" s="1005"/>
      <c r="I19" s="1005"/>
      <c r="J19" s="1005"/>
      <c r="K19" s="1005"/>
      <c r="L19" s="1005"/>
      <c r="M19" s="1005"/>
      <c r="N19" s="1005"/>
      <c r="O19" s="821"/>
    </row>
    <row r="20" spans="2:15" ht="22.5" customHeight="1">
      <c r="B20" s="821"/>
      <c r="C20" s="821"/>
      <c r="D20" s="821"/>
      <c r="E20" s="1005"/>
      <c r="F20" s="1005"/>
      <c r="G20" s="1005"/>
      <c r="H20" s="1005"/>
      <c r="I20" s="1005"/>
      <c r="J20" s="1005"/>
      <c r="K20" s="1005"/>
      <c r="L20" s="1005"/>
      <c r="M20" s="1005"/>
      <c r="N20" s="1005"/>
      <c r="O20" s="821"/>
    </row>
    <row r="21" spans="2:15" ht="22.5" customHeight="1">
      <c r="B21" s="821"/>
      <c r="C21" s="821"/>
      <c r="D21" s="821"/>
      <c r="E21" s="1005"/>
      <c r="F21" s="1005"/>
      <c r="G21" s="1005"/>
      <c r="H21" s="1005"/>
      <c r="I21" s="1005"/>
      <c r="J21" s="1005"/>
      <c r="K21" s="1005"/>
      <c r="L21" s="1005"/>
      <c r="M21" s="1005"/>
      <c r="N21" s="1005"/>
      <c r="O21" s="821"/>
    </row>
    <row r="22" spans="2:15" ht="22.5" customHeight="1">
      <c r="B22" s="821"/>
      <c r="C22" s="821"/>
      <c r="D22" s="821"/>
      <c r="E22" s="1005"/>
      <c r="F22" s="1005"/>
      <c r="G22" s="1005"/>
      <c r="H22" s="1005"/>
      <c r="I22" s="1005"/>
      <c r="J22" s="1005"/>
      <c r="K22" s="1005"/>
      <c r="L22" s="1005"/>
      <c r="M22" s="1005"/>
      <c r="N22" s="1005"/>
      <c r="O22" s="821"/>
    </row>
    <row r="23" spans="2:15" ht="22.5" customHeight="1">
      <c r="B23" s="821"/>
      <c r="C23" s="821"/>
      <c r="D23" s="821"/>
      <c r="E23" s="821"/>
      <c r="F23" s="821"/>
      <c r="G23" s="821"/>
      <c r="H23" s="821"/>
      <c r="I23" s="821"/>
      <c r="J23" s="821"/>
      <c r="K23" s="821"/>
      <c r="L23" s="821"/>
      <c r="M23" s="821"/>
      <c r="N23" s="821"/>
      <c r="O23" s="821"/>
    </row>
    <row r="24" spans="2:15" ht="22.5" customHeight="1">
      <c r="B24" s="821"/>
      <c r="C24" s="821"/>
      <c r="D24" s="821"/>
      <c r="E24" s="821"/>
      <c r="F24" s="821"/>
      <c r="G24" s="821"/>
      <c r="H24" s="821"/>
      <c r="I24" s="821"/>
      <c r="J24" s="821"/>
      <c r="K24" s="821"/>
      <c r="L24" s="821"/>
      <c r="M24" s="821"/>
      <c r="N24" s="821"/>
      <c r="O24" s="821"/>
    </row>
    <row r="25" spans="2:15" ht="22.5" customHeight="1">
      <c r="B25" s="821"/>
      <c r="C25" s="821"/>
      <c r="D25" s="821"/>
      <c r="E25" s="821"/>
      <c r="F25" s="821"/>
      <c r="G25" s="821"/>
      <c r="H25" s="821"/>
      <c r="I25" s="821"/>
      <c r="J25" s="821"/>
      <c r="K25" s="821"/>
      <c r="L25" s="821"/>
      <c r="M25" s="821"/>
      <c r="N25" s="821"/>
      <c r="O25" s="821"/>
    </row>
    <row r="26" spans="2:15" ht="11.25" customHeight="1">
      <c r="B26" s="821"/>
      <c r="C26" s="821"/>
      <c r="D26" s="821"/>
      <c r="E26" s="821"/>
      <c r="F26" s="821"/>
      <c r="G26" s="821"/>
      <c r="H26" s="821"/>
      <c r="I26" s="821"/>
      <c r="J26" s="821"/>
      <c r="K26" s="821"/>
      <c r="L26" s="821"/>
      <c r="M26" s="821"/>
      <c r="O26" s="821"/>
    </row>
    <row r="27" spans="2:15" ht="8.25" customHeight="1">
      <c r="B27" s="821"/>
      <c r="C27" s="821"/>
      <c r="D27" s="821"/>
      <c r="E27" s="821"/>
      <c r="F27" s="821"/>
      <c r="G27" s="821"/>
      <c r="H27" s="821"/>
      <c r="I27" s="821"/>
      <c r="J27" s="821"/>
      <c r="K27" s="821"/>
      <c r="L27" s="821"/>
      <c r="M27" s="821"/>
      <c r="O27" s="821"/>
    </row>
    <row r="28" spans="2:15" ht="19.5" customHeight="1">
      <c r="B28" s="821"/>
      <c r="C28" s="821"/>
      <c r="D28" s="821"/>
      <c r="E28" s="821"/>
      <c r="F28" s="821"/>
      <c r="G28" s="821"/>
      <c r="H28" s="821"/>
      <c r="I28" s="821"/>
      <c r="J28" s="821"/>
      <c r="K28" s="821"/>
      <c r="L28" s="821"/>
      <c r="M28" s="821"/>
      <c r="O28" s="821"/>
    </row>
    <row r="29" spans="2:15" ht="19.5" customHeight="1">
      <c r="B29" s="821"/>
      <c r="C29" s="821"/>
      <c r="D29" s="821"/>
      <c r="E29" s="821"/>
      <c r="F29" s="821"/>
      <c r="G29" s="821"/>
      <c r="H29" s="821"/>
      <c r="I29" s="821"/>
      <c r="J29" s="821"/>
      <c r="K29" s="821"/>
      <c r="L29" s="821"/>
      <c r="M29" s="821"/>
      <c r="O29" s="821"/>
    </row>
    <row r="30" spans="2:15" ht="19.5" customHeight="1">
      <c r="C30" s="821"/>
      <c r="D30" s="821"/>
      <c r="E30" s="821"/>
      <c r="F30" s="821"/>
      <c r="G30" s="821"/>
      <c r="H30" s="821"/>
      <c r="I30" s="821"/>
      <c r="J30" s="821"/>
      <c r="K30" s="821"/>
      <c r="L30" s="821"/>
      <c r="M30" s="821"/>
      <c r="O30" s="821"/>
    </row>
    <row r="31" spans="2:15" ht="19.5" customHeight="1">
      <c r="B31" s="821"/>
      <c r="C31" s="821"/>
      <c r="D31" s="821"/>
      <c r="E31" s="821"/>
      <c r="F31" s="821"/>
      <c r="G31" s="821"/>
      <c r="H31" s="821"/>
      <c r="I31" s="821"/>
      <c r="J31" s="821"/>
      <c r="K31" s="821"/>
      <c r="L31" s="821"/>
      <c r="M31" s="821"/>
      <c r="O31" s="821"/>
    </row>
    <row r="32" spans="2:15" ht="19.5" customHeight="1">
      <c r="B32" s="821"/>
      <c r="C32" s="821"/>
      <c r="D32" s="821"/>
      <c r="E32" s="821"/>
      <c r="F32" s="821"/>
      <c r="G32" s="821"/>
      <c r="H32" s="821"/>
      <c r="I32" s="821"/>
      <c r="J32" s="821"/>
      <c r="K32" s="821"/>
      <c r="L32" s="821"/>
      <c r="M32" s="821"/>
      <c r="O32" s="821"/>
    </row>
    <row r="33" spans="2:15" ht="19.5" customHeight="1">
      <c r="B33" s="831"/>
      <c r="C33" s="831"/>
      <c r="D33" s="831"/>
      <c r="E33" s="831"/>
      <c r="F33" s="831"/>
      <c r="G33" s="831"/>
      <c r="H33" s="831"/>
      <c r="I33" s="831"/>
      <c r="J33" s="831"/>
      <c r="K33" s="831"/>
      <c r="L33" s="831"/>
      <c r="M33" s="831"/>
      <c r="O33" s="821"/>
    </row>
    <row r="34" spans="2:15" ht="19.5" customHeight="1">
      <c r="B34" s="831"/>
      <c r="C34" s="831"/>
      <c r="D34" s="831"/>
      <c r="E34" s="831"/>
      <c r="F34" s="831"/>
      <c r="G34" s="831"/>
      <c r="H34" s="831"/>
      <c r="I34" s="831"/>
      <c r="J34" s="831"/>
      <c r="K34" s="831"/>
      <c r="L34" s="831"/>
      <c r="M34" s="831"/>
      <c r="O34" s="821"/>
    </row>
    <row r="35" spans="2:15" ht="19.5" customHeight="1">
      <c r="B35" s="831"/>
      <c r="C35" s="831"/>
      <c r="D35" s="831"/>
      <c r="E35" s="831"/>
      <c r="F35" s="831"/>
      <c r="G35" s="831"/>
      <c r="H35" s="831"/>
      <c r="I35" s="831"/>
      <c r="J35" s="831"/>
      <c r="K35" s="831"/>
      <c r="L35" s="831"/>
      <c r="M35" s="831"/>
      <c r="O35" s="821"/>
    </row>
    <row r="36" spans="2:15" ht="19.5" customHeight="1">
      <c r="B36" s="831"/>
      <c r="C36" s="831"/>
      <c r="D36" s="831"/>
      <c r="E36" s="831"/>
      <c r="F36" s="831"/>
      <c r="G36" s="831"/>
      <c r="H36" s="831"/>
      <c r="I36" s="831"/>
      <c r="J36" s="831"/>
      <c r="K36" s="831"/>
      <c r="L36" s="831"/>
      <c r="M36" s="831"/>
      <c r="O36" s="821"/>
    </row>
    <row r="37" spans="2:15" ht="19.5" customHeight="1">
      <c r="B37" s="831"/>
      <c r="C37" s="831"/>
      <c r="D37" s="831"/>
      <c r="E37" s="831"/>
      <c r="F37" s="831"/>
      <c r="G37" s="831"/>
      <c r="H37" s="831"/>
      <c r="I37" s="831"/>
      <c r="J37" s="831"/>
      <c r="K37" s="831"/>
      <c r="L37" s="831"/>
      <c r="M37" s="831"/>
      <c r="O37" s="821"/>
    </row>
    <row r="38" spans="2:15" ht="19.5" customHeight="1">
      <c r="B38" s="831"/>
      <c r="C38" s="831"/>
      <c r="D38" s="831"/>
      <c r="E38" s="831"/>
      <c r="F38" s="831"/>
      <c r="G38" s="831"/>
      <c r="H38" s="831"/>
      <c r="I38" s="831"/>
      <c r="J38" s="831"/>
      <c r="K38" s="831"/>
      <c r="L38" s="831"/>
      <c r="M38" s="831"/>
      <c r="O38" s="821"/>
    </row>
    <row r="39" spans="2:15" ht="19.5" customHeight="1">
      <c r="B39" s="831"/>
      <c r="C39" s="831"/>
      <c r="D39" s="831"/>
      <c r="E39" s="831"/>
      <c r="F39" s="831"/>
      <c r="G39" s="831"/>
      <c r="H39" s="831"/>
      <c r="I39" s="831"/>
      <c r="J39" s="831"/>
      <c r="K39" s="831"/>
      <c r="L39" s="831"/>
      <c r="M39" s="831"/>
      <c r="O39" s="821"/>
    </row>
    <row r="40" spans="2:15" ht="19.5" customHeight="1">
      <c r="B40" s="831"/>
      <c r="C40" s="831"/>
      <c r="D40" s="831"/>
      <c r="E40" s="831"/>
      <c r="F40" s="831"/>
      <c r="G40" s="831"/>
      <c r="H40" s="831"/>
      <c r="I40" s="831"/>
      <c r="J40" s="821"/>
      <c r="O40" s="821"/>
    </row>
    <row r="41" spans="2:15" ht="18.75" customHeight="1">
      <c r="B41" s="831"/>
      <c r="C41" s="831"/>
      <c r="D41" s="831"/>
      <c r="E41" s="831"/>
      <c r="F41" s="831"/>
      <c r="G41" s="831"/>
      <c r="H41" s="831"/>
      <c r="I41" s="831"/>
      <c r="J41" s="821"/>
    </row>
    <row r="42" spans="2:15" ht="18.75" customHeight="1">
      <c r="B42" s="831"/>
      <c r="C42" s="831"/>
      <c r="D42" s="831"/>
      <c r="E42" s="831"/>
      <c r="F42" s="831"/>
      <c r="G42" s="831"/>
      <c r="H42" s="831"/>
      <c r="I42" s="831"/>
      <c r="J42" s="821"/>
    </row>
    <row r="43" spans="2:15" ht="18.75" customHeight="1"/>
  </sheetData>
  <sheetProtection algorithmName="SHA-512" hashValue="hseGplrNlgTZyX4v9kB2PGeSlUyGUM5gau0456wVKxDuLdAUBE/Xf/WGg+P8L4yHvXRK/NGbWruuDqNftOepfA==" saltValue="PNLnC3MA85VZUa0lWpLkKw==" spinCount="100000" sheet="1" scenarios="1" formatCells="0" formatColumns="0" formatRows="0"/>
  <mergeCells count="5">
    <mergeCell ref="E19:N22"/>
    <mergeCell ref="L3:M3"/>
    <mergeCell ref="J8:N8"/>
    <mergeCell ref="J9:N9"/>
    <mergeCell ref="E18:F18"/>
  </mergeCells>
  <phoneticPr fontId="1"/>
  <conditionalFormatting sqref="L3:M3">
    <cfRule type="containsText" dxfId="100" priority="3" operator="containsText" text="日付を入力してください">
      <formula>NOT(ISERROR(SEARCH("日付を入力してください",L3)))</formula>
    </cfRule>
  </conditionalFormatting>
  <conditionalFormatting sqref="J12">
    <cfRule type="containsText" dxfId="99" priority="2" operator="containsText" text="(申請内容選択)">
      <formula>NOT(ISERROR(SEARCH("(申請内容選択)",J12)))</formula>
    </cfRule>
  </conditionalFormatting>
  <conditionalFormatting sqref="E18:F18">
    <cfRule type="containsText" dxfId="98" priority="1" operator="containsText" text="▼選択してください">
      <formula>NOT(ISERROR(SEARCH("▼選択してください",E18)))</formula>
    </cfRule>
  </conditionalFormatting>
  <dataValidations count="4">
    <dataValidation type="list" allowBlank="1" showInputMessage="1" showErrorMessage="1" sqref="J12">
      <formula1>"(申請内容選択),変更,中止,変更・中止,廃止"</formula1>
    </dataValidation>
    <dataValidation allowBlank="1" showInputMessage="1" showErrorMessage="1" promptTitle="理由を入力してください。" prompt="上記で選択した理由を入力してください。" sqref="E19:N22"/>
    <dataValidation allowBlank="1" showInputMessage="1" showErrorMessage="1" promptTitle="西暦で入力してください。" prompt="例：2021/1/1" sqref="L3:M3"/>
    <dataValidation type="list" allowBlank="1" showInputMessage="1" showErrorMessage="1" sqref="E18:F18">
      <formula1>"▼選択してください,変更の理由,中止の理由,変更・中止の理由,廃止の理由"</formula1>
    </dataValidation>
  </dataValidations>
  <pageMargins left="0.59055118110236227" right="0.39370078740157483" top="0.74803149606299213" bottom="0.23622047244094491" header="0.31496062992125984" footer="0.15748031496062992"/>
  <pageSetup paperSize="9" scale="92" orientation="landscape" horizontalDpi="300" verticalDpi="300" r:id="rId1"/>
  <headerFooter>
    <oddHeader>&amp;L様式第７号</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M36"/>
  <sheetViews>
    <sheetView showWhiteSpace="0" view="pageBreakPreview" zoomScaleNormal="100" zoomScaleSheetLayoutView="100" workbookViewId="0"/>
  </sheetViews>
  <sheetFormatPr defaultColWidth="9" defaultRowHeight="14.25"/>
  <cols>
    <col min="1" max="1" width="1.625" style="1008" customWidth="1"/>
    <col min="2" max="2" width="5.125" style="1008" customWidth="1"/>
    <col min="3" max="3" width="31.625" style="1008" customWidth="1"/>
    <col min="4" max="4" width="9.375" style="1008" customWidth="1"/>
    <col min="5" max="5" width="16.75" style="1008" customWidth="1"/>
    <col min="6" max="9" width="11.125" style="1008" customWidth="1"/>
    <col min="10" max="10" width="27.375" style="1008" customWidth="1"/>
    <col min="11" max="11" width="1.625" style="1008" customWidth="1"/>
    <col min="12" max="16384" width="9" style="1008"/>
  </cols>
  <sheetData>
    <row r="1" spans="2:13" ht="8.25" customHeight="1"/>
    <row r="2" spans="2:13" ht="16.5" customHeight="1" thickBot="1">
      <c r="B2" s="862" t="s">
        <v>407</v>
      </c>
    </row>
    <row r="3" spans="2:13" ht="19.5" customHeight="1">
      <c r="B3" s="1009" t="s">
        <v>408</v>
      </c>
      <c r="C3" s="1010" t="s">
        <v>409</v>
      </c>
      <c r="D3" s="1011" t="s">
        <v>410</v>
      </c>
      <c r="E3" s="1012" t="s">
        <v>411</v>
      </c>
      <c r="F3" s="1010" t="s">
        <v>412</v>
      </c>
      <c r="G3" s="1010"/>
      <c r="H3" s="1010"/>
      <c r="I3" s="1010"/>
      <c r="J3" s="1013"/>
    </row>
    <row r="4" spans="2:13" ht="19.5" customHeight="1">
      <c r="B4" s="1014"/>
      <c r="C4" s="1015"/>
      <c r="D4" s="1016"/>
      <c r="E4" s="1017"/>
      <c r="F4" s="1015"/>
      <c r="G4" s="1015"/>
      <c r="H4" s="1015"/>
      <c r="I4" s="1015"/>
      <c r="J4" s="1018"/>
    </row>
    <row r="5" spans="2:13" ht="57" customHeight="1">
      <c r="B5" s="1019" t="s">
        <v>413</v>
      </c>
      <c r="C5" s="1020" t="s">
        <v>414</v>
      </c>
      <c r="D5" s="1021" t="s">
        <v>415</v>
      </c>
      <c r="E5" s="1038" t="str">
        <f>IF('①4.申請事業の内容(Ｋ)'!D5="","",'①4.申請事業の内容(Ｋ)'!D5)</f>
        <v/>
      </c>
      <c r="F5" s="1039" t="str">
        <f>IF('①4.申請事業の内容(Ｋ)'!F5="","",'①4.申請事業の内容(Ｋ)'!F5)</f>
        <v/>
      </c>
      <c r="G5" s="1040"/>
      <c r="H5" s="1040"/>
      <c r="I5" s="1040"/>
      <c r="J5" s="1041"/>
      <c r="L5" s="1022" t="s">
        <v>416</v>
      </c>
      <c r="M5" s="1023"/>
    </row>
    <row r="6" spans="2:13" ht="57" customHeight="1">
      <c r="B6" s="1024"/>
      <c r="C6" s="1025"/>
      <c r="D6" s="1026" t="s">
        <v>417</v>
      </c>
      <c r="E6" s="1027"/>
      <c r="F6" s="1028"/>
      <c r="G6" s="1029"/>
      <c r="H6" s="1029"/>
      <c r="I6" s="1029"/>
      <c r="J6" s="1030"/>
      <c r="M6" s="1023"/>
    </row>
    <row r="7" spans="2:13" ht="57" customHeight="1">
      <c r="B7" s="1024"/>
      <c r="C7" s="1025"/>
      <c r="D7" s="1021" t="s">
        <v>415</v>
      </c>
      <c r="E7" s="1038" t="str">
        <f>IF('①4.申請事業の内容(Ｋ)'!D6="","",'①4.申請事業の内容(Ｋ)'!D6)</f>
        <v/>
      </c>
      <c r="F7" s="1039" t="str">
        <f>IF('①4.申請事業の内容(Ｋ)'!F6="","",'①4.申請事業の内容(Ｋ)'!F6)</f>
        <v/>
      </c>
      <c r="G7" s="1040"/>
      <c r="H7" s="1040"/>
      <c r="I7" s="1040"/>
      <c r="J7" s="1041"/>
      <c r="M7" s="1023"/>
    </row>
    <row r="8" spans="2:13" ht="57" customHeight="1">
      <c r="B8" s="1024"/>
      <c r="C8" s="1025"/>
      <c r="D8" s="1026" t="s">
        <v>417</v>
      </c>
      <c r="E8" s="1027"/>
      <c r="F8" s="1031"/>
      <c r="G8" s="1029"/>
      <c r="H8" s="1029"/>
      <c r="I8" s="1029"/>
      <c r="J8" s="1030"/>
      <c r="M8" s="1023"/>
    </row>
    <row r="9" spans="2:13" ht="57" customHeight="1">
      <c r="B9" s="1024"/>
      <c r="C9" s="1025"/>
      <c r="D9" s="1021" t="s">
        <v>415</v>
      </c>
      <c r="E9" s="1038" t="str">
        <f>IF('①4.申請事業の内容(Ｋ)'!D7="","",'①4.申請事業の内容(Ｋ)'!D7)</f>
        <v/>
      </c>
      <c r="F9" s="1039" t="str">
        <f>IF('①4.申請事業の内容(Ｋ)'!F7="","",'①4.申請事業の内容(Ｋ)'!F7)</f>
        <v/>
      </c>
      <c r="G9" s="1040"/>
      <c r="H9" s="1040"/>
      <c r="I9" s="1040"/>
      <c r="J9" s="1041"/>
      <c r="M9" s="1023"/>
    </row>
    <row r="10" spans="2:13" ht="57" customHeight="1">
      <c r="B10" s="1024"/>
      <c r="C10" s="1025"/>
      <c r="D10" s="1026" t="s">
        <v>417</v>
      </c>
      <c r="E10" s="1032"/>
      <c r="F10" s="1031"/>
      <c r="G10" s="1029"/>
      <c r="H10" s="1029"/>
      <c r="I10" s="1029"/>
      <c r="J10" s="1030"/>
      <c r="M10" s="1023"/>
    </row>
    <row r="11" spans="2:13" ht="57" customHeight="1">
      <c r="B11" s="1024"/>
      <c r="C11" s="1025"/>
      <c r="D11" s="1021" t="s">
        <v>415</v>
      </c>
      <c r="E11" s="1038" t="str">
        <f>IF('①4.申請事業の内容(Ｋ)'!D8="","",'①4.申請事業の内容(Ｋ)'!D8)</f>
        <v/>
      </c>
      <c r="F11" s="1039" t="str">
        <f>IF('①4.申請事業の内容(Ｋ)'!F8="","",'①4.申請事業の内容(Ｋ)'!F8)</f>
        <v/>
      </c>
      <c r="G11" s="1040"/>
      <c r="H11" s="1040"/>
      <c r="I11" s="1040"/>
      <c r="J11" s="1041"/>
      <c r="M11" s="1023"/>
    </row>
    <row r="12" spans="2:13" ht="57" customHeight="1" thickBot="1">
      <c r="B12" s="1033"/>
      <c r="C12" s="1034"/>
      <c r="D12" s="1035" t="s">
        <v>418</v>
      </c>
      <c r="E12" s="1036"/>
      <c r="F12" s="1037"/>
      <c r="G12" s="320"/>
      <c r="H12" s="320"/>
      <c r="I12" s="320"/>
      <c r="J12" s="321"/>
      <c r="M12" s="1023"/>
    </row>
    <row r="13" spans="2:13" ht="57" customHeight="1">
      <c r="B13" s="1019" t="s">
        <v>419</v>
      </c>
      <c r="C13" s="1020" t="s">
        <v>420</v>
      </c>
      <c r="D13" s="1021" t="s">
        <v>415</v>
      </c>
      <c r="E13" s="1038" t="str">
        <f>IF('①4.申請事業の内容(Ｋ)'!D9="","",'①4.申請事業の内容(Ｋ)'!D9)</f>
        <v/>
      </c>
      <c r="F13" s="1039" t="str">
        <f>IF('①4.申請事業の内容(Ｋ)'!F9="","",'①4.申請事業の内容(Ｋ)'!F9)</f>
        <v/>
      </c>
      <c r="G13" s="1040"/>
      <c r="H13" s="1040"/>
      <c r="I13" s="1040"/>
      <c r="J13" s="1041"/>
      <c r="M13" s="1023"/>
    </row>
    <row r="14" spans="2:13" ht="57" customHeight="1">
      <c r="B14" s="1024"/>
      <c r="C14" s="1025"/>
      <c r="D14" s="1026" t="s">
        <v>418</v>
      </c>
      <c r="E14" s="1032"/>
      <c r="F14" s="1028"/>
      <c r="G14" s="1029"/>
      <c r="H14" s="1029"/>
      <c r="I14" s="1029"/>
      <c r="J14" s="1030"/>
      <c r="M14" s="1023"/>
    </row>
    <row r="15" spans="2:13" ht="57" customHeight="1">
      <c r="B15" s="1024"/>
      <c r="C15" s="1025"/>
      <c r="D15" s="1021" t="s">
        <v>415</v>
      </c>
      <c r="E15" s="1038" t="str">
        <f>IF('①4.申請事業の内容(Ｋ)'!D10="","",'①4.申請事業の内容(Ｋ)'!D10)</f>
        <v/>
      </c>
      <c r="F15" s="1039" t="str">
        <f>IF('①4.申請事業の内容(Ｋ)'!F10="","",'①4.申請事業の内容(Ｋ)'!F10)</f>
        <v/>
      </c>
      <c r="G15" s="1040"/>
      <c r="H15" s="1040"/>
      <c r="I15" s="1040"/>
      <c r="J15" s="1041"/>
      <c r="M15" s="1023"/>
    </row>
    <row r="16" spans="2:13" ht="57" customHeight="1">
      <c r="B16" s="1024"/>
      <c r="C16" s="1025"/>
      <c r="D16" s="1026" t="s">
        <v>418</v>
      </c>
      <c r="E16" s="1032"/>
      <c r="F16" s="1028"/>
      <c r="G16" s="1029"/>
      <c r="H16" s="1029"/>
      <c r="I16" s="1029"/>
      <c r="J16" s="1030"/>
      <c r="M16" s="1023"/>
    </row>
    <row r="17" spans="2:13" ht="57" customHeight="1">
      <c r="B17" s="1024"/>
      <c r="C17" s="1025"/>
      <c r="D17" s="1021" t="s">
        <v>415</v>
      </c>
      <c r="E17" s="1038" t="str">
        <f>IF('①4.申請事業の内容(Ｋ)'!D11="","",'①4.申請事業の内容(Ｋ)'!D11)</f>
        <v/>
      </c>
      <c r="F17" s="1039" t="str">
        <f>IF('①4.申請事業の内容(Ｋ)'!F11="","",'①4.申請事業の内容(Ｋ)'!F11)</f>
        <v/>
      </c>
      <c r="G17" s="1040"/>
      <c r="H17" s="1040"/>
      <c r="I17" s="1040"/>
      <c r="J17" s="1041"/>
      <c r="M17" s="1023"/>
    </row>
    <row r="18" spans="2:13" ht="57" customHeight="1">
      <c r="B18" s="1024"/>
      <c r="C18" s="1025"/>
      <c r="D18" s="1026" t="s">
        <v>418</v>
      </c>
      <c r="E18" s="1032"/>
      <c r="F18" s="1028"/>
      <c r="G18" s="1029"/>
      <c r="H18" s="1029"/>
      <c r="I18" s="1029"/>
      <c r="J18" s="1030"/>
      <c r="M18" s="1023"/>
    </row>
    <row r="19" spans="2:13" ht="57" customHeight="1">
      <c r="B19" s="1024"/>
      <c r="C19" s="1025"/>
      <c r="D19" s="1021" t="s">
        <v>415</v>
      </c>
      <c r="E19" s="1038" t="str">
        <f>IF('①4.申請事業の内容(Ｋ)'!D12="","",'①4.申請事業の内容(Ｋ)'!D12)</f>
        <v/>
      </c>
      <c r="F19" s="1039" t="str">
        <f>IF('①4.申請事業の内容(Ｋ)'!F12="","",'①4.申請事業の内容(Ｋ)'!F12)</f>
        <v/>
      </c>
      <c r="G19" s="1040"/>
      <c r="H19" s="1040"/>
      <c r="I19" s="1040"/>
      <c r="J19" s="1041"/>
      <c r="M19" s="1023"/>
    </row>
    <row r="20" spans="2:13" ht="57" customHeight="1" thickBot="1">
      <c r="B20" s="1033"/>
      <c r="C20" s="1034"/>
      <c r="D20" s="1035" t="s">
        <v>418</v>
      </c>
      <c r="E20" s="1036"/>
      <c r="F20" s="1037"/>
      <c r="G20" s="320"/>
      <c r="H20" s="320"/>
      <c r="I20" s="320"/>
      <c r="J20" s="321"/>
      <c r="M20" s="1023"/>
    </row>
    <row r="21" spans="2:13" ht="57" customHeight="1">
      <c r="B21" s="1019" t="s">
        <v>421</v>
      </c>
      <c r="C21" s="1020" t="s">
        <v>422</v>
      </c>
      <c r="D21" s="1021" t="s">
        <v>415</v>
      </c>
      <c r="E21" s="1038" t="str">
        <f>IF('①4.申請事業の内容(Ｋ)'!D13="","",'①4.申請事業の内容(Ｋ)'!D13)</f>
        <v/>
      </c>
      <c r="F21" s="1039" t="str">
        <f>IF('①4.申請事業の内容(Ｋ)'!F13="","",'①4.申請事業の内容(Ｋ)'!F13)</f>
        <v/>
      </c>
      <c r="G21" s="1040"/>
      <c r="H21" s="1040"/>
      <c r="I21" s="1040"/>
      <c r="J21" s="1041"/>
      <c r="M21" s="1023"/>
    </row>
    <row r="22" spans="2:13" ht="57" customHeight="1">
      <c r="B22" s="1024"/>
      <c r="C22" s="1025"/>
      <c r="D22" s="1026" t="s">
        <v>417</v>
      </c>
      <c r="E22" s="1027"/>
      <c r="F22" s="1028"/>
      <c r="G22" s="1029"/>
      <c r="H22" s="1029"/>
      <c r="I22" s="1029"/>
      <c r="J22" s="1030"/>
      <c r="M22" s="1023"/>
    </row>
    <row r="23" spans="2:13" ht="57" customHeight="1">
      <c r="B23" s="1024"/>
      <c r="C23" s="1025"/>
      <c r="D23" s="1021" t="s">
        <v>415</v>
      </c>
      <c r="E23" s="1038" t="str">
        <f>IF('①4.申請事業の内容(Ｋ)'!D14="","",'①4.申請事業の内容(Ｋ)'!D14)</f>
        <v/>
      </c>
      <c r="F23" s="1039" t="str">
        <f>IF('①4.申請事業の内容(Ｋ)'!F14="","",'①4.申請事業の内容(Ｋ)'!F14)</f>
        <v/>
      </c>
      <c r="G23" s="1040"/>
      <c r="H23" s="1040"/>
      <c r="I23" s="1040"/>
      <c r="J23" s="1041"/>
      <c r="M23" s="1023"/>
    </row>
    <row r="24" spans="2:13" ht="57" customHeight="1">
      <c r="B24" s="1024"/>
      <c r="C24" s="1025"/>
      <c r="D24" s="1026" t="s">
        <v>418</v>
      </c>
      <c r="E24" s="1032"/>
      <c r="F24" s="1028"/>
      <c r="G24" s="1029"/>
      <c r="H24" s="1029"/>
      <c r="I24" s="1029"/>
      <c r="J24" s="1030"/>
      <c r="M24" s="1023"/>
    </row>
    <row r="25" spans="2:13" ht="57" customHeight="1">
      <c r="B25" s="1024"/>
      <c r="C25" s="1025"/>
      <c r="D25" s="1021" t="s">
        <v>415</v>
      </c>
      <c r="E25" s="1038" t="str">
        <f>IF('①4.申請事業の内容(Ｋ)'!D15="","",'①4.申請事業の内容(Ｋ)'!D15)</f>
        <v/>
      </c>
      <c r="F25" s="1039" t="str">
        <f>IF('①4.申請事業の内容(Ｋ)'!F15="","",'①4.申請事業の内容(Ｋ)'!F15)</f>
        <v/>
      </c>
      <c r="G25" s="1040"/>
      <c r="H25" s="1040"/>
      <c r="I25" s="1040"/>
      <c r="J25" s="1041"/>
      <c r="M25" s="1023"/>
    </row>
    <row r="26" spans="2:13" ht="57" customHeight="1">
      <c r="B26" s="1024"/>
      <c r="C26" s="1025"/>
      <c r="D26" s="1026" t="s">
        <v>418</v>
      </c>
      <c r="E26" s="1032"/>
      <c r="F26" s="1028"/>
      <c r="G26" s="1029"/>
      <c r="H26" s="1029"/>
      <c r="I26" s="1029"/>
      <c r="J26" s="1030"/>
      <c r="M26" s="1023"/>
    </row>
    <row r="27" spans="2:13" ht="57" customHeight="1">
      <c r="B27" s="1024"/>
      <c r="C27" s="1025"/>
      <c r="D27" s="1021" t="s">
        <v>415</v>
      </c>
      <c r="E27" s="1038" t="str">
        <f>IF('①4.申請事業の内容(Ｋ)'!D16="","",'①4.申請事業の内容(Ｋ)'!D16)</f>
        <v/>
      </c>
      <c r="F27" s="1039" t="str">
        <f>IF('①4.申請事業の内容(Ｋ)'!F16="","",'①4.申請事業の内容(Ｋ)'!F16)</f>
        <v/>
      </c>
      <c r="G27" s="1040"/>
      <c r="H27" s="1040"/>
      <c r="I27" s="1040"/>
      <c r="J27" s="1041"/>
      <c r="M27" s="1023"/>
    </row>
    <row r="28" spans="2:13" ht="57" customHeight="1" thickBot="1">
      <c r="B28" s="1033"/>
      <c r="C28" s="1034"/>
      <c r="D28" s="1035" t="s">
        <v>418</v>
      </c>
      <c r="E28" s="1036"/>
      <c r="F28" s="1037"/>
      <c r="G28" s="320"/>
      <c r="H28" s="320"/>
      <c r="I28" s="320"/>
      <c r="J28" s="321"/>
      <c r="M28" s="1023"/>
    </row>
    <row r="29" spans="2:13" ht="57" customHeight="1">
      <c r="B29" s="1019" t="s">
        <v>423</v>
      </c>
      <c r="C29" s="1020" t="s">
        <v>424</v>
      </c>
      <c r="D29" s="1021" t="s">
        <v>415</v>
      </c>
      <c r="E29" s="1038" t="str">
        <f>IF('①4.申請事業の内容(Ｋ)'!D17="","",'①4.申請事業の内容(Ｋ)'!D17)</f>
        <v/>
      </c>
      <c r="F29" s="1039" t="str">
        <f>IF('①4.申請事業の内容(Ｋ)'!F17="","",'①4.申請事業の内容(Ｋ)'!F17)</f>
        <v/>
      </c>
      <c r="G29" s="1040"/>
      <c r="H29" s="1040"/>
      <c r="I29" s="1040"/>
      <c r="J29" s="1041"/>
      <c r="M29" s="1023"/>
    </row>
    <row r="30" spans="2:13" ht="57" customHeight="1">
      <c r="B30" s="1024"/>
      <c r="C30" s="1025"/>
      <c r="D30" s="1026" t="s">
        <v>418</v>
      </c>
      <c r="E30" s="1032"/>
      <c r="F30" s="1028"/>
      <c r="G30" s="1029"/>
      <c r="H30" s="1029"/>
      <c r="I30" s="1029"/>
      <c r="J30" s="1030"/>
      <c r="M30" s="1023"/>
    </row>
    <row r="31" spans="2:13" ht="57" customHeight="1">
      <c r="B31" s="1024"/>
      <c r="C31" s="1025"/>
      <c r="D31" s="1021" t="s">
        <v>415</v>
      </c>
      <c r="E31" s="1038" t="str">
        <f>IF('①4.申請事業の内容(Ｋ)'!D18="","",'①4.申請事業の内容(Ｋ)'!D18)</f>
        <v/>
      </c>
      <c r="F31" s="1039" t="str">
        <f>IF('①4.申請事業の内容(Ｋ)'!F18="","",'①4.申請事業の内容(Ｋ)'!F18)</f>
        <v/>
      </c>
      <c r="G31" s="1040"/>
      <c r="H31" s="1040"/>
      <c r="I31" s="1040"/>
      <c r="J31" s="1041"/>
      <c r="M31" s="1023"/>
    </row>
    <row r="32" spans="2:13" ht="57" customHeight="1">
      <c r="B32" s="1024"/>
      <c r="C32" s="1025"/>
      <c r="D32" s="1026" t="s">
        <v>418</v>
      </c>
      <c r="E32" s="1032"/>
      <c r="F32" s="1028"/>
      <c r="G32" s="1029"/>
      <c r="H32" s="1029"/>
      <c r="I32" s="1029"/>
      <c r="J32" s="1030"/>
      <c r="M32" s="1023"/>
    </row>
    <row r="33" spans="2:13" ht="57" customHeight="1">
      <c r="B33" s="1024"/>
      <c r="C33" s="1025"/>
      <c r="D33" s="1021" t="s">
        <v>415</v>
      </c>
      <c r="E33" s="1038" t="str">
        <f>IF('①4.申請事業の内容(Ｋ)'!D19="","",'①4.申請事業の内容(Ｋ)'!D19)</f>
        <v/>
      </c>
      <c r="F33" s="1039" t="str">
        <f>IF('①4.申請事業の内容(Ｋ)'!F19="","",'①4.申請事業の内容(Ｋ)'!F19)</f>
        <v/>
      </c>
      <c r="G33" s="1040"/>
      <c r="H33" s="1040"/>
      <c r="I33" s="1040"/>
      <c r="J33" s="1041"/>
      <c r="M33" s="1023"/>
    </row>
    <row r="34" spans="2:13" ht="57" customHeight="1">
      <c r="B34" s="1024"/>
      <c r="C34" s="1025"/>
      <c r="D34" s="1026" t="s">
        <v>418</v>
      </c>
      <c r="E34" s="1032"/>
      <c r="F34" s="1028"/>
      <c r="G34" s="1029"/>
      <c r="H34" s="1029"/>
      <c r="I34" s="1029"/>
      <c r="J34" s="1030"/>
      <c r="M34" s="1023"/>
    </row>
    <row r="35" spans="2:13" ht="57" customHeight="1">
      <c r="B35" s="1024"/>
      <c r="C35" s="1025"/>
      <c r="D35" s="1021" t="s">
        <v>415</v>
      </c>
      <c r="E35" s="1038" t="str">
        <f>IF('①4.申請事業の内容(Ｋ)'!D20="","",'①4.申請事業の内容(Ｋ)'!D20)</f>
        <v/>
      </c>
      <c r="F35" s="1039" t="str">
        <f>IF('①4.申請事業の内容(Ｋ)'!F20="","",'①4.申請事業の内容(Ｋ)'!F20)</f>
        <v/>
      </c>
      <c r="G35" s="1040"/>
      <c r="H35" s="1040"/>
      <c r="I35" s="1040"/>
      <c r="J35" s="1041"/>
      <c r="M35" s="1023"/>
    </row>
    <row r="36" spans="2:13" ht="57" customHeight="1" thickBot="1">
      <c r="B36" s="1033"/>
      <c r="C36" s="1034"/>
      <c r="D36" s="1035" t="s">
        <v>418</v>
      </c>
      <c r="E36" s="1036"/>
      <c r="F36" s="1037"/>
      <c r="G36" s="320"/>
      <c r="H36" s="320"/>
      <c r="I36" s="320"/>
      <c r="J36" s="321"/>
      <c r="M36" s="1023"/>
    </row>
  </sheetData>
  <sheetProtection algorithmName="SHA-512" hashValue="rFaDFyFS+a4mjG5kiAvwHBZO8fY+X1v2naiM13zvHWSyR/BzlhiZ3mp53xvdwBR+SW4EVbbQQZfxxsACS5GNgA==" saltValue="cohFbO07/9sPzp8BDcF6Eg==" spinCount="100000" sheet="1" scenarios="1" formatCells="0" formatColumns="0" formatRows="0"/>
  <mergeCells count="45">
    <mergeCell ref="B29:B36"/>
    <mergeCell ref="C29:C36"/>
    <mergeCell ref="F29:J29"/>
    <mergeCell ref="F30:J30"/>
    <mergeCell ref="F31:J31"/>
    <mergeCell ref="F32:J32"/>
    <mergeCell ref="F33:J33"/>
    <mergeCell ref="F16:J16"/>
    <mergeCell ref="F28:J28"/>
    <mergeCell ref="F34:J34"/>
    <mergeCell ref="F35:J35"/>
    <mergeCell ref="F36:J36"/>
    <mergeCell ref="F25:J25"/>
    <mergeCell ref="F26:J26"/>
    <mergeCell ref="B21:B28"/>
    <mergeCell ref="C21:C28"/>
    <mergeCell ref="F17:J17"/>
    <mergeCell ref="F18:J18"/>
    <mergeCell ref="F19:J19"/>
    <mergeCell ref="F20:J20"/>
    <mergeCell ref="B13:B20"/>
    <mergeCell ref="C13:C20"/>
    <mergeCell ref="F27:J27"/>
    <mergeCell ref="F21:J21"/>
    <mergeCell ref="F22:J22"/>
    <mergeCell ref="F23:J23"/>
    <mergeCell ref="F24:J24"/>
    <mergeCell ref="F13:J13"/>
    <mergeCell ref="F14:J14"/>
    <mergeCell ref="F15:J15"/>
    <mergeCell ref="F11:J11"/>
    <mergeCell ref="B3:B4"/>
    <mergeCell ref="C3:C4"/>
    <mergeCell ref="E3:E4"/>
    <mergeCell ref="F3:J4"/>
    <mergeCell ref="F5:J5"/>
    <mergeCell ref="D3:D4"/>
    <mergeCell ref="F6:J6"/>
    <mergeCell ref="F8:J8"/>
    <mergeCell ref="F10:J10"/>
    <mergeCell ref="F7:J7"/>
    <mergeCell ref="F9:J9"/>
    <mergeCell ref="B5:B12"/>
    <mergeCell ref="C5:C12"/>
    <mergeCell ref="F12:J12"/>
  </mergeCells>
  <phoneticPr fontId="1"/>
  <conditionalFormatting sqref="D6">
    <cfRule type="containsText" dxfId="97" priority="56" operator="containsText" text="選択">
      <formula>NOT(ISERROR(SEARCH("選択",D6)))</formula>
    </cfRule>
    <cfRule type="beginsWith" dxfId="96" priority="57" operator="beginsWith" text="変更">
      <formula>LEFT(D6,LEN("変更"))="変更"</formula>
    </cfRule>
  </conditionalFormatting>
  <conditionalFormatting sqref="D6">
    <cfRule type="containsText" dxfId="95" priority="55" operator="containsText" text="中止">
      <formula>NOT(ISERROR(SEARCH("中止",D6)))</formula>
    </cfRule>
  </conditionalFormatting>
  <conditionalFormatting sqref="D8">
    <cfRule type="containsText" dxfId="94" priority="44" operator="containsText" text="選択">
      <formula>NOT(ISERROR(SEARCH("選択",D8)))</formula>
    </cfRule>
    <cfRule type="beginsWith" dxfId="93" priority="45" operator="beginsWith" text="変更">
      <formula>LEFT(D8,LEN("変更"))="変更"</formula>
    </cfRule>
  </conditionalFormatting>
  <conditionalFormatting sqref="D8">
    <cfRule type="containsText" dxfId="92" priority="43" operator="containsText" text="中止">
      <formula>NOT(ISERROR(SEARCH("中止",D8)))</formula>
    </cfRule>
  </conditionalFormatting>
  <conditionalFormatting sqref="D10">
    <cfRule type="containsText" dxfId="91" priority="41" operator="containsText" text="選択">
      <formula>NOT(ISERROR(SEARCH("選択",D10)))</formula>
    </cfRule>
    <cfRule type="beginsWith" dxfId="90" priority="42" operator="beginsWith" text="変更">
      <formula>LEFT(D10,LEN("変更"))="変更"</formula>
    </cfRule>
  </conditionalFormatting>
  <conditionalFormatting sqref="D10">
    <cfRule type="containsText" dxfId="89" priority="40" operator="containsText" text="中止">
      <formula>NOT(ISERROR(SEARCH("中止",D10)))</formula>
    </cfRule>
  </conditionalFormatting>
  <conditionalFormatting sqref="D12">
    <cfRule type="containsText" dxfId="88" priority="38" operator="containsText" text="選択">
      <formula>NOT(ISERROR(SEARCH("選択",D12)))</formula>
    </cfRule>
    <cfRule type="beginsWith" dxfId="87" priority="39" operator="beginsWith" text="変更">
      <formula>LEFT(D12,LEN("変更"))="変更"</formula>
    </cfRule>
  </conditionalFormatting>
  <conditionalFormatting sqref="D12">
    <cfRule type="containsText" dxfId="86" priority="37" operator="containsText" text="中止">
      <formula>NOT(ISERROR(SEARCH("中止",D12)))</formula>
    </cfRule>
  </conditionalFormatting>
  <conditionalFormatting sqref="D14">
    <cfRule type="containsText" dxfId="85" priority="35" operator="containsText" text="選択">
      <formula>NOT(ISERROR(SEARCH("選択",D14)))</formula>
    </cfRule>
    <cfRule type="beginsWith" dxfId="84" priority="36" operator="beginsWith" text="変更">
      <formula>LEFT(D14,LEN("変更"))="変更"</formula>
    </cfRule>
  </conditionalFormatting>
  <conditionalFormatting sqref="D14">
    <cfRule type="containsText" dxfId="83" priority="34" operator="containsText" text="中止">
      <formula>NOT(ISERROR(SEARCH("中止",D14)))</formula>
    </cfRule>
  </conditionalFormatting>
  <conditionalFormatting sqref="D16">
    <cfRule type="containsText" dxfId="82" priority="32" operator="containsText" text="選択">
      <formula>NOT(ISERROR(SEARCH("選択",D16)))</formula>
    </cfRule>
    <cfRule type="beginsWith" dxfId="81" priority="33" operator="beginsWith" text="変更">
      <formula>LEFT(D16,LEN("変更"))="変更"</formula>
    </cfRule>
  </conditionalFormatting>
  <conditionalFormatting sqref="D16">
    <cfRule type="containsText" dxfId="80" priority="31" operator="containsText" text="中止">
      <formula>NOT(ISERROR(SEARCH("中止",D16)))</formula>
    </cfRule>
  </conditionalFormatting>
  <conditionalFormatting sqref="D18">
    <cfRule type="containsText" dxfId="79" priority="29" operator="containsText" text="選択">
      <formula>NOT(ISERROR(SEARCH("選択",D18)))</formula>
    </cfRule>
    <cfRule type="beginsWith" dxfId="78" priority="30" operator="beginsWith" text="変更">
      <formula>LEFT(D18,LEN("変更"))="変更"</formula>
    </cfRule>
  </conditionalFormatting>
  <conditionalFormatting sqref="D18">
    <cfRule type="containsText" dxfId="77" priority="28" operator="containsText" text="中止">
      <formula>NOT(ISERROR(SEARCH("中止",D18)))</formula>
    </cfRule>
  </conditionalFormatting>
  <conditionalFormatting sqref="D20">
    <cfRule type="containsText" dxfId="76" priority="26" operator="containsText" text="選択">
      <formula>NOT(ISERROR(SEARCH("選択",D20)))</formula>
    </cfRule>
    <cfRule type="beginsWith" dxfId="75" priority="27" operator="beginsWith" text="変更">
      <formula>LEFT(D20,LEN("変更"))="変更"</formula>
    </cfRule>
  </conditionalFormatting>
  <conditionalFormatting sqref="D20">
    <cfRule type="containsText" dxfId="74" priority="25" operator="containsText" text="中止">
      <formula>NOT(ISERROR(SEARCH("中止",D20)))</formula>
    </cfRule>
  </conditionalFormatting>
  <conditionalFormatting sqref="D22">
    <cfRule type="containsText" dxfId="73" priority="23" operator="containsText" text="選択">
      <formula>NOT(ISERROR(SEARCH("選択",D22)))</formula>
    </cfRule>
    <cfRule type="beginsWith" dxfId="72" priority="24" operator="beginsWith" text="変更">
      <formula>LEFT(D22,LEN("変更"))="変更"</formula>
    </cfRule>
  </conditionalFormatting>
  <conditionalFormatting sqref="D22">
    <cfRule type="containsText" dxfId="71" priority="22" operator="containsText" text="中止">
      <formula>NOT(ISERROR(SEARCH("中止",D22)))</formula>
    </cfRule>
  </conditionalFormatting>
  <conditionalFormatting sqref="D24">
    <cfRule type="containsText" dxfId="70" priority="20" operator="containsText" text="選択">
      <formula>NOT(ISERROR(SEARCH("選択",D24)))</formula>
    </cfRule>
    <cfRule type="beginsWith" dxfId="69" priority="21" operator="beginsWith" text="変更">
      <formula>LEFT(D24,LEN("変更"))="変更"</formula>
    </cfRule>
  </conditionalFormatting>
  <conditionalFormatting sqref="D24">
    <cfRule type="containsText" dxfId="68" priority="19" operator="containsText" text="中止">
      <formula>NOT(ISERROR(SEARCH("中止",D24)))</formula>
    </cfRule>
  </conditionalFormatting>
  <conditionalFormatting sqref="D26">
    <cfRule type="containsText" dxfId="67" priority="17" operator="containsText" text="選択">
      <formula>NOT(ISERROR(SEARCH("選択",D26)))</formula>
    </cfRule>
    <cfRule type="beginsWith" dxfId="66" priority="18" operator="beginsWith" text="変更">
      <formula>LEFT(D26,LEN("変更"))="変更"</formula>
    </cfRule>
  </conditionalFormatting>
  <conditionalFormatting sqref="D26">
    <cfRule type="containsText" dxfId="65" priority="16" operator="containsText" text="中止">
      <formula>NOT(ISERROR(SEARCH("中止",D26)))</formula>
    </cfRule>
  </conditionalFormatting>
  <conditionalFormatting sqref="D28">
    <cfRule type="containsText" dxfId="64" priority="14" operator="containsText" text="選択">
      <formula>NOT(ISERROR(SEARCH("選択",D28)))</formula>
    </cfRule>
    <cfRule type="beginsWith" dxfId="63" priority="15" operator="beginsWith" text="変更">
      <formula>LEFT(D28,LEN("変更"))="変更"</formula>
    </cfRule>
  </conditionalFormatting>
  <conditionalFormatting sqref="D28">
    <cfRule type="containsText" dxfId="62" priority="13" operator="containsText" text="中止">
      <formula>NOT(ISERROR(SEARCH("中止",D28)))</formula>
    </cfRule>
  </conditionalFormatting>
  <conditionalFormatting sqref="D30">
    <cfRule type="containsText" dxfId="61" priority="11" operator="containsText" text="選択">
      <formula>NOT(ISERROR(SEARCH("選択",D30)))</formula>
    </cfRule>
    <cfRule type="beginsWith" dxfId="60" priority="12" operator="beginsWith" text="変更">
      <formula>LEFT(D30,LEN("変更"))="変更"</formula>
    </cfRule>
  </conditionalFormatting>
  <conditionalFormatting sqref="D30">
    <cfRule type="containsText" dxfId="59" priority="10" operator="containsText" text="中止">
      <formula>NOT(ISERROR(SEARCH("中止",D30)))</formula>
    </cfRule>
  </conditionalFormatting>
  <conditionalFormatting sqref="D32">
    <cfRule type="containsText" dxfId="58" priority="8" operator="containsText" text="選択">
      <formula>NOT(ISERROR(SEARCH("選択",D32)))</formula>
    </cfRule>
    <cfRule type="beginsWith" dxfId="57" priority="9" operator="beginsWith" text="変更">
      <formula>LEFT(D32,LEN("変更"))="変更"</formula>
    </cfRule>
  </conditionalFormatting>
  <conditionalFormatting sqref="D32">
    <cfRule type="containsText" dxfId="56" priority="7" operator="containsText" text="中止">
      <formula>NOT(ISERROR(SEARCH("中止",D32)))</formula>
    </cfRule>
  </conditionalFormatting>
  <conditionalFormatting sqref="D34">
    <cfRule type="containsText" dxfId="55" priority="5" operator="containsText" text="選択">
      <formula>NOT(ISERROR(SEARCH("選択",D34)))</formula>
    </cfRule>
    <cfRule type="beginsWith" dxfId="54" priority="6" operator="beginsWith" text="変更">
      <formula>LEFT(D34,LEN("変更"))="変更"</formula>
    </cfRule>
  </conditionalFormatting>
  <conditionalFormatting sqref="D34">
    <cfRule type="containsText" dxfId="53" priority="4" operator="containsText" text="中止">
      <formula>NOT(ISERROR(SEARCH("中止",D34)))</formula>
    </cfRule>
  </conditionalFormatting>
  <conditionalFormatting sqref="D36">
    <cfRule type="containsText" dxfId="52" priority="2" operator="containsText" text="選択">
      <formula>NOT(ISERROR(SEARCH("選択",D36)))</formula>
    </cfRule>
    <cfRule type="beginsWith" dxfId="51" priority="3" operator="beginsWith" text="変更">
      <formula>LEFT(D36,LEN("変更"))="変更"</formula>
    </cfRule>
  </conditionalFormatting>
  <conditionalFormatting sqref="D36">
    <cfRule type="containsText" dxfId="50" priority="1" operator="containsText" text="中止">
      <formula>NOT(ISERROR(SEARCH("中止",D36)))</formula>
    </cfRule>
  </conditionalFormatting>
  <dataValidations count="1">
    <dataValidation type="list" allowBlank="1" showInputMessage="1" showErrorMessage="1" promptTitle="選択してください。" prompt="変更申請を行う場合「変更」を選んでください。事業廃止を申請する場合①～⑤のすべてを「中止」してください。" sqref="D6 D10 D8 D12 D14 D18 D16 D20 D22 D26 D24 D28 D30 D34 D32 D36">
      <formula1>"選択,変更,中止"</formula1>
    </dataValidation>
  </dataValidations>
  <pageMargins left="0.59055118110236227" right="0.39370078740157483" top="0.78740157480314965" bottom="0.35433070866141736" header="0.31496062992125984" footer="0.15748031496062992"/>
  <pageSetup paperSize="9" scale="91" fitToHeight="0" orientation="landscape" r:id="rId1"/>
  <headerFooter>
    <oddHeader>&amp;L様式７（別添１）</oddHeader>
    <oddFooter xml:space="preserve">&amp;C&amp;"ＭＳ Ｐゴシック,標準"&amp;10&amp;P / &amp;N </oddFooter>
  </headerFooter>
  <rowBreaks count="3" manualBreakCount="3">
    <brk id="12" max="10" man="1"/>
    <brk id="20" max="10" man="1"/>
    <brk id="28"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N15"/>
  <sheetViews>
    <sheetView view="pageBreakPreview" zoomScaleNormal="100" zoomScaleSheetLayoutView="100" workbookViewId="0"/>
  </sheetViews>
  <sheetFormatPr defaultColWidth="9" defaultRowHeight="14.25"/>
  <cols>
    <col min="1" max="1" width="1.625" style="203" customWidth="1"/>
    <col min="2" max="2" width="6.875" style="203" customWidth="1"/>
    <col min="3" max="3" width="33" style="203" customWidth="1"/>
    <col min="4" max="4" width="7.125" style="203" customWidth="1"/>
    <col min="5" max="6" width="17.75" style="203" customWidth="1"/>
    <col min="7" max="7" width="12.25" style="203" customWidth="1"/>
    <col min="8" max="8" width="46.75" style="203" customWidth="1"/>
    <col min="9" max="9" width="7.625" style="203" customWidth="1"/>
    <col min="10" max="10" width="1.5" style="203" customWidth="1"/>
    <col min="11" max="11" width="9" style="203"/>
    <col min="12" max="13" width="10" style="203" hidden="1" customWidth="1"/>
    <col min="14" max="14" width="9" style="203" hidden="1" customWidth="1"/>
    <col min="15" max="16384" width="9" style="203"/>
  </cols>
  <sheetData>
    <row r="1" spans="1:14" ht="8.25" customHeight="1">
      <c r="C1" s="339"/>
      <c r="E1" s="339"/>
      <c r="G1" s="339"/>
    </row>
    <row r="2" spans="1:14" ht="21" customHeight="1" thickBot="1">
      <c r="B2" s="862" t="s">
        <v>425</v>
      </c>
      <c r="D2" s="862"/>
      <c r="E2" s="246"/>
      <c r="F2" s="773"/>
      <c r="G2" s="773"/>
      <c r="H2" s="773"/>
      <c r="I2" s="789" t="s">
        <v>257</v>
      </c>
    </row>
    <row r="3" spans="1:14" ht="21" customHeight="1">
      <c r="A3" s="203" t="s">
        <v>323</v>
      </c>
      <c r="B3" s="533" t="s">
        <v>113</v>
      </c>
      <c r="C3" s="865" t="s">
        <v>426</v>
      </c>
      <c r="D3" s="667" t="s">
        <v>427</v>
      </c>
      <c r="E3" s="1042" t="s">
        <v>428</v>
      </c>
      <c r="F3" s="1043"/>
      <c r="G3" s="1043"/>
      <c r="H3" s="534"/>
      <c r="I3" s="634" t="s">
        <v>429</v>
      </c>
      <c r="L3" s="727" t="s">
        <v>430</v>
      </c>
      <c r="M3" s="727"/>
      <c r="N3" s="727"/>
    </row>
    <row r="4" spans="1:14" ht="31.5" customHeight="1" thickBot="1">
      <c r="B4" s="1044"/>
      <c r="C4" s="1045" t="s">
        <v>431</v>
      </c>
      <c r="D4" s="1046"/>
      <c r="E4" s="1047" t="s">
        <v>432</v>
      </c>
      <c r="F4" s="398" t="s">
        <v>433</v>
      </c>
      <c r="G4" s="1048" t="s">
        <v>337</v>
      </c>
      <c r="H4" s="398" t="s">
        <v>434</v>
      </c>
      <c r="I4" s="881"/>
      <c r="L4" s="400" t="s">
        <v>435</v>
      </c>
      <c r="M4" s="400" t="s">
        <v>436</v>
      </c>
      <c r="N4" s="400" t="s">
        <v>365</v>
      </c>
    </row>
    <row r="5" spans="1:14" ht="40.5" customHeight="1">
      <c r="B5" s="1072">
        <f>IF('①6.成果目標(Ｋ)'!B7="","",'①6.成果目標(Ｋ)'!B7)</f>
        <v>1</v>
      </c>
      <c r="C5" s="1059" t="str">
        <f>IF(B5="","",'①6.成果目標(Ｋ)'!C7)</f>
        <v>事業統括本部</v>
      </c>
      <c r="D5" s="1061" t="str">
        <f>IF(B5="","","申請時")</f>
        <v>申請時</v>
      </c>
      <c r="E5" s="1077" t="str">
        <f>IF(B7="","",'①6.成果目標(Ｋ)'!I8)</f>
        <v/>
      </c>
      <c r="F5" s="1062" t="str">
        <f>IF(B7="","",'①6.成果目標(Ｋ)'!F7*1000)</f>
        <v/>
      </c>
      <c r="G5" s="1063" t="str">
        <f>IF(B7="","",'①6.成果目標(Ｋ)'!D25)</f>
        <v/>
      </c>
      <c r="H5" s="1064" t="str">
        <f>IF(B7="","",'①6.成果目標(Ｋ)'!E25)</f>
        <v/>
      </c>
      <c r="I5" s="1082" t="str">
        <f>IF(F5="","",((F5)/E5))</f>
        <v/>
      </c>
      <c r="L5" s="1065" t="str">
        <f>IF(E6="",E5,E6)</f>
        <v/>
      </c>
      <c r="M5" s="1065" t="str">
        <f>IF('⑦3.変更活動積算内訳(Ｋ)'!N7="",'⑦3.変更活動積算内訳(Ｋ)'!G7,'⑦3.変更活動積算内訳(Ｋ)'!N7)</f>
        <v/>
      </c>
      <c r="N5" s="1065" t="str">
        <f>IF('⑦3.変更活動積算内訳(Ｋ)'!O7="",'⑦3.変更活動積算内訳(Ｋ)'!H7,'⑦3.変更活動積算内訳(Ｋ)'!O7)</f>
        <v/>
      </c>
    </row>
    <row r="6" spans="1:14" ht="40.5" customHeight="1">
      <c r="B6" s="507"/>
      <c r="C6" s="1060"/>
      <c r="D6" s="1026" t="s">
        <v>417</v>
      </c>
      <c r="E6" s="1078" t="str">
        <f>IF('⑦3.変更活動積算内訳(Ｋ)'!M7=0,"",'⑦3.変更活動積算内訳(Ｋ)'!M7)</f>
        <v/>
      </c>
      <c r="F6" s="1050"/>
      <c r="G6" s="1051"/>
      <c r="H6" s="1052"/>
      <c r="I6" s="1083" t="str">
        <f t="shared" ref="I6:I14" si="0">IF(F6="","",(F6/E6))</f>
        <v/>
      </c>
      <c r="K6" s="1022" t="s">
        <v>416</v>
      </c>
      <c r="L6" s="1049"/>
      <c r="M6" s="1049"/>
      <c r="N6" s="1049"/>
    </row>
    <row r="7" spans="1:14" ht="40.5" customHeight="1">
      <c r="B7" s="507" t="str">
        <f>IF('①6.成果目標(Ｋ)'!B9="","",'①6.成果目標(Ｋ)'!B9)</f>
        <v/>
      </c>
      <c r="C7" s="1066" t="str">
        <f>IF(B7="","",'①6.成果目標(Ｋ)'!C9)</f>
        <v/>
      </c>
      <c r="D7" s="1067" t="str">
        <f>IF(B7="","","申請時")</f>
        <v/>
      </c>
      <c r="E7" s="1079" t="str">
        <f>IF(B7="","",'①6.成果目標(Ｋ)'!I10)</f>
        <v/>
      </c>
      <c r="F7" s="1068" t="str">
        <f>IF(B7="","",'①6.成果目標(Ｋ)'!F9*1000)</f>
        <v/>
      </c>
      <c r="G7" s="1069" t="str">
        <f>IF(B7="","",'①6.成果目標(Ｋ)'!D26)</f>
        <v/>
      </c>
      <c r="H7" s="1070" t="str">
        <f>IF(B7="","",'①6.成果目標(Ｋ)'!E26)</f>
        <v/>
      </c>
      <c r="I7" s="1084" t="str">
        <f>IF(F7="","",((F7)/E7))</f>
        <v/>
      </c>
      <c r="L7" s="1065" t="str">
        <f>IF(E8="",E7,E8)</f>
        <v/>
      </c>
      <c r="M7" s="1065" t="str">
        <f>IF('⑦3.変更活動積算内訳(Ｋ)'!N15="",'⑦3.変更活動積算内訳(Ｋ)'!G15,'⑦3.変更活動積算内訳(Ｋ)'!N15)</f>
        <v/>
      </c>
      <c r="N7" s="1065" t="str">
        <f>IF('⑦3.変更活動積算内訳(Ｋ)'!O15="",'⑦3.変更活動積算内訳(Ｋ)'!H15,'⑦3.変更活動積算内訳(Ｋ)'!O15)</f>
        <v/>
      </c>
    </row>
    <row r="8" spans="1:14" ht="40.5" customHeight="1">
      <c r="B8" s="509"/>
      <c r="C8" s="1053"/>
      <c r="D8" s="1026" t="s">
        <v>417</v>
      </c>
      <c r="E8" s="1078" t="str">
        <f>IF('⑦3.変更活動積算内訳(Ｋ)'!M15=0,"",'⑦3.変更活動積算内訳(Ｋ)'!M15)</f>
        <v/>
      </c>
      <c r="F8" s="1050"/>
      <c r="G8" s="1051"/>
      <c r="H8" s="1052"/>
      <c r="I8" s="1085" t="str">
        <f t="shared" si="0"/>
        <v/>
      </c>
      <c r="L8" s="1049"/>
      <c r="M8" s="1049"/>
      <c r="N8" s="1049"/>
    </row>
    <row r="9" spans="1:14" ht="40.5" customHeight="1">
      <c r="B9" s="507" t="str">
        <f>IF('①6.成果目標(Ｋ)'!B11="","",'①6.成果目標(Ｋ)'!B11)</f>
        <v/>
      </c>
      <c r="C9" s="1066" t="str">
        <f>IF(B9="","",'①6.成果目標(Ｋ)'!C11)</f>
        <v/>
      </c>
      <c r="D9" s="1067" t="str">
        <f>IF(B9="","","申請時")</f>
        <v/>
      </c>
      <c r="E9" s="1079" t="str">
        <f>IF(B9="","",'①6.成果目標(Ｋ)'!I12)</f>
        <v/>
      </c>
      <c r="F9" s="1068" t="str">
        <f>IF(B9="","",'①6.成果目標(Ｋ)'!F11*1000)</f>
        <v/>
      </c>
      <c r="G9" s="1069" t="str">
        <f>IF(B9="","",'①6.成果目標(Ｋ)'!D27)</f>
        <v/>
      </c>
      <c r="H9" s="1070" t="str">
        <f>IF(B9="","",'①6.成果目標(Ｋ)'!E27)</f>
        <v/>
      </c>
      <c r="I9" s="1084" t="str">
        <f>IF(F9="","",((F9)/E9))</f>
        <v/>
      </c>
      <c r="L9" s="1065" t="str">
        <f>IF(E10="",E9,E10)</f>
        <v/>
      </c>
      <c r="M9" s="1065" t="str">
        <f>IF('⑦3.変更活動積算内訳(Ｋ)'!N23="",'⑦3.変更活動積算内訳(Ｋ)'!G23,'⑦3.変更活動積算内訳(Ｋ)'!N23)</f>
        <v/>
      </c>
      <c r="N9" s="1065" t="str">
        <f>IF('⑦3.変更活動積算内訳(Ｋ)'!O23="",'⑦3.変更活動積算内訳(Ｋ)'!H23,'⑦3.変更活動積算内訳(Ｋ)'!O23)</f>
        <v/>
      </c>
    </row>
    <row r="10" spans="1:14" ht="40.5" customHeight="1">
      <c r="B10" s="509"/>
      <c r="C10" s="1071" t="str">
        <f>IF('⑦1.事業内容変更(Ｋ)'!D8="変更",'⑦1.事業内容変更(Ｋ)'!E8,IF('⑦1.事業内容変更(Ｋ)'!D8="中止","",""))</f>
        <v/>
      </c>
      <c r="D10" s="1026" t="s">
        <v>417</v>
      </c>
      <c r="E10" s="1078" t="str">
        <f>IF('⑦3.変更活動積算内訳(Ｋ)'!M23=0,"",'⑦3.変更活動積算内訳(Ｋ)'!M23)</f>
        <v/>
      </c>
      <c r="F10" s="1050"/>
      <c r="G10" s="1051"/>
      <c r="H10" s="1052"/>
      <c r="I10" s="1085" t="str">
        <f t="shared" si="0"/>
        <v/>
      </c>
      <c r="L10" s="1049"/>
      <c r="M10" s="1049"/>
      <c r="N10" s="1049"/>
    </row>
    <row r="11" spans="1:14" ht="40.5" customHeight="1">
      <c r="B11" s="507" t="str">
        <f>IF('①6.成果目標(Ｋ)'!B13="","",'①6.成果目標(Ｋ)'!B13)</f>
        <v/>
      </c>
      <c r="C11" s="1066" t="str">
        <f>IF(B11="","",'①6.成果目標(Ｋ)'!C13)</f>
        <v/>
      </c>
      <c r="D11" s="1067" t="str">
        <f>IF(B11="","","申請時")</f>
        <v/>
      </c>
      <c r="E11" s="1079" t="str">
        <f>IF(B11="","",'①6.成果目標(Ｋ)'!I14)</f>
        <v/>
      </c>
      <c r="F11" s="1068" t="str">
        <f>IF(B11="","",'①6.成果目標(Ｋ)'!F13*1000)</f>
        <v/>
      </c>
      <c r="G11" s="1069" t="str">
        <f>IF(B11="","",'①6.成果目標(Ｋ)'!D28)</f>
        <v/>
      </c>
      <c r="H11" s="1070" t="str">
        <f>IF(B11="","",'①6.成果目標(Ｋ)'!E28)</f>
        <v/>
      </c>
      <c r="I11" s="1084" t="str">
        <f>IF(F11="","",((F11)/E11))</f>
        <v/>
      </c>
      <c r="L11" s="1065" t="str">
        <f>IF(E12="",E11,E12)</f>
        <v/>
      </c>
      <c r="M11" s="1065" t="str">
        <f>IF('⑦3.変更活動積算内訳(Ｋ)'!N31="",'⑦3.変更活動積算内訳(Ｋ)'!G31,'⑦3.変更活動積算内訳(Ｋ)'!N31)</f>
        <v/>
      </c>
      <c r="N11" s="1065" t="str">
        <f>IF('⑦3.変更活動積算内訳(Ｋ)'!O31="",'⑦3.変更活動積算内訳(Ｋ)'!H31,'⑦3.変更活動積算内訳(Ｋ)'!O31)</f>
        <v/>
      </c>
    </row>
    <row r="12" spans="1:14" ht="40.5" customHeight="1">
      <c r="B12" s="509"/>
      <c r="C12" s="1071" t="str">
        <f>IF('⑦1.事業内容変更(Ｋ)'!D10="変更",'⑦1.事業内容変更(Ｋ)'!E10,IF('⑦1.事業内容変更(Ｋ)'!D10="中止","",""))</f>
        <v/>
      </c>
      <c r="D12" s="1026" t="s">
        <v>417</v>
      </c>
      <c r="E12" s="1078" t="str">
        <f>IF('⑦3.変更活動積算内訳(Ｋ)'!M31=0,"",'⑦3.変更活動積算内訳(Ｋ)'!M31)</f>
        <v/>
      </c>
      <c r="F12" s="1050"/>
      <c r="G12" s="1051"/>
      <c r="H12" s="1052"/>
      <c r="I12" s="1085" t="str">
        <f t="shared" ref="I12" si="1">IF(F12="","",(F12/E12))</f>
        <v/>
      </c>
      <c r="L12" s="1049"/>
      <c r="M12" s="1049"/>
      <c r="N12" s="1049"/>
    </row>
    <row r="13" spans="1:14" ht="40.5" customHeight="1">
      <c r="B13" s="509" t="str">
        <f>IF('①6.成果目標(Ｋ)'!B15="","",'①6.成果目標(Ｋ)'!B15)</f>
        <v/>
      </c>
      <c r="C13" s="1073" t="str">
        <f>IF(B13="","",'①6.成果目標(Ｋ)'!C15)</f>
        <v/>
      </c>
      <c r="D13" s="1067" t="str">
        <f>IF(B13="","","申請時")</f>
        <v/>
      </c>
      <c r="E13" s="1080" t="str">
        <f>IF(B13="","",'①6.成果目標(Ｋ)'!I16)</f>
        <v/>
      </c>
      <c r="F13" s="1074" t="str">
        <f>IF(B13="","",'①6.成果目標(Ｋ)'!F15*1000)</f>
        <v/>
      </c>
      <c r="G13" s="1075" t="str">
        <f>IF(B13="","",'①6.成果目標(Ｋ)'!D29)</f>
        <v/>
      </c>
      <c r="H13" s="1076" t="str">
        <f>IF(B13="","",'①6.成果目標(Ｋ)'!E29)</f>
        <v/>
      </c>
      <c r="I13" s="1086" t="str">
        <f>IF(F13="","",((F13)/E13))</f>
        <v/>
      </c>
      <c r="L13" s="1065" t="str">
        <f>IF(E14="",E13,E14)</f>
        <v/>
      </c>
      <c r="M13" s="1065" t="str">
        <f>IF('⑦3.変更活動積算内訳(Ｋ)'!N39="",'⑦3.変更活動積算内訳(Ｋ)'!G39,'⑦3.変更活動積算内訳(Ｋ)'!N39)</f>
        <v/>
      </c>
      <c r="N13" s="1065" t="str">
        <f>IF('⑦3.変更活動積算内訳(Ｋ)'!O39="",'⑦3.変更活動積算内訳(Ｋ)'!H39,'⑦3.変更活動積算内訳(Ｋ)'!O39)</f>
        <v/>
      </c>
    </row>
    <row r="14" spans="1:14" ht="40.5" customHeight="1" thickBot="1">
      <c r="B14" s="510"/>
      <c r="C14" s="1054"/>
      <c r="D14" s="1035" t="s">
        <v>417</v>
      </c>
      <c r="E14" s="1081" t="str">
        <f>IF('⑦3.変更活動積算内訳(Ｋ)'!M39=0,"",'⑦3.変更活動積算内訳(Ｋ)'!M39)</f>
        <v/>
      </c>
      <c r="F14" s="1055"/>
      <c r="G14" s="1056"/>
      <c r="H14" s="1057"/>
      <c r="I14" s="1087" t="str">
        <f t="shared" si="0"/>
        <v/>
      </c>
      <c r="J14" s="1058"/>
      <c r="L14" s="1049"/>
      <c r="M14" s="1049"/>
      <c r="N14" s="1049"/>
    </row>
    <row r="15" spans="1:14" ht="6" customHeight="1"/>
  </sheetData>
  <sheetProtection algorithmName="SHA-512" hashValue="xWkV3AvpCNMRVAJIK1rsPkzAgXO9rzfBx0ysmXgTeR5ThKXsW9Qs/8dnSzrmZCK5AjExzK+kEZANGBwIo/MA7w==" saltValue="+RA95PUiBxiLM7L0swsUuQ==" spinCount="100000" sheet="1" scenarios="1" formatCells="0" formatColumns="0" formatRows="0"/>
  <mergeCells count="11">
    <mergeCell ref="L3:N3"/>
    <mergeCell ref="D3:D4"/>
    <mergeCell ref="I3:I4"/>
    <mergeCell ref="B3:B4"/>
    <mergeCell ref="E3:H3"/>
    <mergeCell ref="B7:B8"/>
    <mergeCell ref="B9:B10"/>
    <mergeCell ref="B13:B14"/>
    <mergeCell ref="B11:B12"/>
    <mergeCell ref="C5:C6"/>
    <mergeCell ref="B5:B6"/>
  </mergeCells>
  <phoneticPr fontId="1"/>
  <conditionalFormatting sqref="D14 D10 D8">
    <cfRule type="containsText" dxfId="49" priority="28" operator="containsText" text="選択">
      <formula>NOT(ISERROR(SEARCH("選択",D8)))</formula>
    </cfRule>
    <cfRule type="beginsWith" dxfId="48" priority="29" operator="beginsWith" text="中止">
      <formula>LEFT(D8,LEN("中止"))="中止"</formula>
    </cfRule>
    <cfRule type="beginsWith" dxfId="47" priority="30" operator="beginsWith" text="変更">
      <formula>LEFT(D8,LEN("変更"))="変更"</formula>
    </cfRule>
  </conditionalFormatting>
  <conditionalFormatting sqref="D12">
    <cfRule type="containsText" dxfId="46" priority="25" operator="containsText" text="選択">
      <formula>NOT(ISERROR(SEARCH("選択",D12)))</formula>
    </cfRule>
    <cfRule type="beginsWith" dxfId="45" priority="26" operator="beginsWith" text="中止">
      <formula>LEFT(D12,LEN("中止"))="中止"</formula>
    </cfRule>
    <cfRule type="beginsWith" dxfId="44" priority="27" operator="beginsWith" text="変更">
      <formula>LEFT(D12,LEN("変更"))="変更"</formula>
    </cfRule>
  </conditionalFormatting>
  <conditionalFormatting sqref="D6 D8 D10 D12 D14">
    <cfRule type="containsText" dxfId="43" priority="31" operator="containsText" text="選択">
      <formula>NOT(ISERROR(SEARCH("選択",D6)))</formula>
    </cfRule>
    <cfRule type="beginsWith" dxfId="42" priority="32" operator="beginsWith" text="中止">
      <formula>LEFT(D6,LEN("中止"))="中止"</formula>
    </cfRule>
    <cfRule type="beginsWith" dxfId="41" priority="33" operator="beginsWith" text="変更">
      <formula>LEFT(D6,LEN("変更"))="変更"</formula>
    </cfRule>
  </conditionalFormatting>
  <conditionalFormatting sqref="F6">
    <cfRule type="notContainsBlanks" dxfId="40" priority="192">
      <formula>LEN(TRIM(F6))&gt;0</formula>
    </cfRule>
    <cfRule type="expression" dxfId="39" priority="193">
      <formula>D6="変更"</formula>
    </cfRule>
  </conditionalFormatting>
  <conditionalFormatting sqref="G6">
    <cfRule type="notContainsBlanks" dxfId="38" priority="194">
      <formula>LEN(TRIM(G6))&gt;0</formula>
    </cfRule>
    <cfRule type="expression" dxfId="37" priority="195">
      <formula>D6="変更"</formula>
    </cfRule>
  </conditionalFormatting>
  <conditionalFormatting sqref="H6">
    <cfRule type="notContainsBlanks" dxfId="36" priority="196">
      <formula>LEN(TRIM(H6))&gt;0</formula>
    </cfRule>
    <cfRule type="expression" dxfId="35" priority="197">
      <formula>D6="変更"</formula>
    </cfRule>
  </conditionalFormatting>
  <conditionalFormatting sqref="F14 F12 F10 F8">
    <cfRule type="notContainsBlanks" dxfId="34" priority="1">
      <formula>LEN(TRIM(F8))&gt;0</formula>
    </cfRule>
    <cfRule type="expression" dxfId="33" priority="2">
      <formula>D8="変更"</formula>
    </cfRule>
  </conditionalFormatting>
  <conditionalFormatting sqref="G14 G12 G10 G8">
    <cfRule type="notContainsBlanks" dxfId="32" priority="3">
      <formula>LEN(TRIM(G8))&gt;0</formula>
    </cfRule>
    <cfRule type="expression" dxfId="31" priority="4">
      <formula>D8="変更"</formula>
    </cfRule>
  </conditionalFormatting>
  <conditionalFormatting sqref="H14 H12 H10 H8">
    <cfRule type="notContainsBlanks" dxfId="30" priority="5">
      <formula>LEN(TRIM(H8))&gt;0</formula>
    </cfRule>
    <cfRule type="expression" dxfId="29" priority="6">
      <formula>D8="変更"</formula>
    </cfRule>
  </conditionalFormatting>
  <dataValidations xWindow="174" yWindow="407" count="2">
    <dataValidation type="list" allowBlank="1" showInputMessage="1" showErrorMessage="1" promptTitle="選択してください。" prompt="「変更」か「中止」を選んでください。" sqref="D12 D8 D14 D10">
      <formula1>"選択,変更,中止,"</formula1>
    </dataValidation>
    <dataValidation type="list" allowBlank="1" showInputMessage="1" showErrorMessage="1" promptTitle="選択してください。" prompt="変更申請を行う場合「変更」を選んでください。事業廃止を申請する場合１～５のすべてを「中止」してください。" sqref="D6">
      <formula1>"選択,変更,中止,"</formula1>
    </dataValidation>
  </dataValidations>
  <pageMargins left="0.59055118110236227" right="0.31496062992125984" top="0.74803149606299213" bottom="0.31496062992125984" header="0.31496062992125984" footer="0.15748031496062992"/>
  <pageSetup paperSize="9" scale="83" fitToHeight="0" orientation="landscape" r:id="rId1"/>
  <headerFooter>
    <oddHeader>&amp;L様式７（別添１）</oddHeader>
    <oddFooter xml:space="preserve">&amp;C&amp;"ＭＳ Ｐゴシック,標準"&amp;10&amp;P / &amp;N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U51"/>
  <sheetViews>
    <sheetView view="pageBreakPreview" zoomScaleNormal="100" zoomScaleSheetLayoutView="100" workbookViewId="0"/>
  </sheetViews>
  <sheetFormatPr defaultRowHeight="14.25"/>
  <cols>
    <col min="1" max="1" width="1.625" style="203" customWidth="1"/>
    <col min="2" max="2" width="6.875" style="203" customWidth="1"/>
    <col min="3" max="3" width="16.125" style="203" customWidth="1"/>
    <col min="4" max="4" width="21.375" style="203" customWidth="1"/>
    <col min="5" max="5" width="14.375" style="203" customWidth="1"/>
    <col min="6" max="8" width="14.5" style="203" customWidth="1"/>
    <col min="9" max="9" width="6.875" style="203" customWidth="1"/>
    <col min="10" max="10" width="16.125" style="203" customWidth="1"/>
    <col min="11" max="11" width="21.375" style="203" customWidth="1"/>
    <col min="12" max="15" width="17.75" style="203" customWidth="1"/>
    <col min="16" max="16" width="21.5" style="203" customWidth="1"/>
    <col min="17" max="17" width="10.125" style="203" customWidth="1"/>
    <col min="18" max="18" width="9" style="203"/>
    <col min="19" max="19" width="1.625" style="203" customWidth="1"/>
    <col min="20" max="16384" width="9" style="203"/>
  </cols>
  <sheetData>
    <row r="1" spans="2:21" ht="9" customHeight="1"/>
    <row r="2" spans="2:21" s="531" customFormat="1" ht="18.75" customHeight="1" thickBot="1">
      <c r="B2" s="390" t="s">
        <v>437</v>
      </c>
      <c r="C2" s="529"/>
      <c r="D2" s="1088"/>
      <c r="E2" s="529"/>
      <c r="F2" s="529"/>
      <c r="G2" s="529"/>
      <c r="I2" s="390"/>
      <c r="J2" s="529"/>
      <c r="K2" s="1088"/>
      <c r="L2" s="529"/>
      <c r="M2" s="529"/>
      <c r="N2" s="529"/>
      <c r="Q2" s="1089" t="s">
        <v>157</v>
      </c>
      <c r="R2" s="1089"/>
    </row>
    <row r="3" spans="2:21" s="531" customFormat="1" ht="27" customHeight="1" thickBot="1">
      <c r="B3" s="1090" t="s">
        <v>438</v>
      </c>
      <c r="C3" s="1091"/>
      <c r="D3" s="1091"/>
      <c r="E3" s="1091"/>
      <c r="F3" s="1091"/>
      <c r="G3" s="1091"/>
      <c r="H3" s="1092"/>
      <c r="I3" s="1093" t="s">
        <v>439</v>
      </c>
      <c r="J3" s="1094"/>
      <c r="K3" s="1094"/>
      <c r="L3" s="1094"/>
      <c r="M3" s="1094"/>
      <c r="N3" s="1094"/>
      <c r="O3" s="1094"/>
      <c r="P3" s="1094"/>
      <c r="Q3" s="1094"/>
      <c r="R3" s="1095"/>
    </row>
    <row r="4" spans="2:21" ht="22.5" customHeight="1">
      <c r="B4" s="538" t="s">
        <v>158</v>
      </c>
      <c r="C4" s="539"/>
      <c r="D4" s="540"/>
      <c r="E4" s="541" t="s">
        <v>440</v>
      </c>
      <c r="F4" s="540" t="s">
        <v>160</v>
      </c>
      <c r="G4" s="540"/>
      <c r="H4" s="1096"/>
      <c r="I4" s="1097" t="s">
        <v>441</v>
      </c>
      <c r="J4" s="1098"/>
      <c r="K4" s="1099"/>
      <c r="L4" s="394" t="s">
        <v>159</v>
      </c>
      <c r="M4" s="535" t="s">
        <v>160</v>
      </c>
      <c r="N4" s="535"/>
      <c r="O4" s="535"/>
      <c r="P4" s="536" t="s">
        <v>161</v>
      </c>
      <c r="Q4" s="535" t="s">
        <v>162</v>
      </c>
      <c r="R4" s="537"/>
    </row>
    <row r="5" spans="2:21" ht="30.75" customHeight="1" thickBot="1">
      <c r="B5" s="538"/>
      <c r="C5" s="539"/>
      <c r="D5" s="540"/>
      <c r="E5" s="541"/>
      <c r="F5" s="543" t="s">
        <v>442</v>
      </c>
      <c r="G5" s="543" t="s">
        <v>164</v>
      </c>
      <c r="H5" s="1100" t="s">
        <v>199</v>
      </c>
      <c r="I5" s="1101"/>
      <c r="J5" s="1102"/>
      <c r="K5" s="1103"/>
      <c r="L5" s="541"/>
      <c r="M5" s="542" t="s">
        <v>163</v>
      </c>
      <c r="N5" s="543" t="s">
        <v>164</v>
      </c>
      <c r="O5" s="542" t="s">
        <v>165</v>
      </c>
      <c r="P5" s="544"/>
      <c r="Q5" s="540"/>
      <c r="R5" s="545"/>
    </row>
    <row r="6" spans="2:21" ht="33" customHeight="1" thickBot="1">
      <c r="B6" s="546" t="s">
        <v>166</v>
      </c>
      <c r="C6" s="547"/>
      <c r="D6" s="547"/>
      <c r="E6" s="606" t="str">
        <f>IF(SUM(F6:H6)=0,"",SUM(F6:H6))</f>
        <v/>
      </c>
      <c r="F6" s="606" t="str">
        <f>IF(SUM(F7,F15,F23,F31,F39)=0,"",SUM(F7,F15,F23,F31,F39))</f>
        <v/>
      </c>
      <c r="G6" s="606" t="str">
        <f t="shared" ref="G6:H6" si="0">IF(SUM(G7,G15,G23,G31,G39)=0,"",SUM(G7,G15,G23,G31,G39))</f>
        <v/>
      </c>
      <c r="H6" s="1112" t="str">
        <f t="shared" si="0"/>
        <v/>
      </c>
      <c r="I6" s="1113" t="str">
        <f>B6</f>
        <v>事業活動計</v>
      </c>
      <c r="J6" s="1114"/>
      <c r="K6" s="1114"/>
      <c r="L6" s="606" t="str">
        <f>IF(SUM(M6:O6)=0,"",SUM(M6:O6))</f>
        <v/>
      </c>
      <c r="M6" s="606" t="str">
        <f>IF(SUM(M7,M15,M23,M31,M39)=0,"",SUM(M7,M15,M23,M31,M39))</f>
        <v/>
      </c>
      <c r="N6" s="606" t="str">
        <f t="shared" ref="N6" si="1">IF(SUM(N7,N15,N23,N31,N39)=0,"",SUM(N7,N15,N23,N31,N39))</f>
        <v/>
      </c>
      <c r="O6" s="606" t="str">
        <f t="shared" ref="O6" si="2">IF(SUM(O7,O15,O23,O31,O39)=0,"",SUM(O7,O15,O23,O31,O39))</f>
        <v/>
      </c>
      <c r="P6" s="548"/>
      <c r="Q6" s="549"/>
      <c r="R6" s="550"/>
      <c r="S6" s="551"/>
      <c r="T6" s="551"/>
      <c r="U6" s="391"/>
    </row>
    <row r="7" spans="2:21" ht="28.5" customHeight="1" thickTop="1">
      <c r="B7" s="608">
        <f>IF('①7.積算内訳(Ｋ)'!B6="","",'①7.積算内訳(Ｋ)'!B6)</f>
        <v>1</v>
      </c>
      <c r="C7" s="955" t="str">
        <f>IF('①7.積算内訳(Ｋ)'!C6="","",'①7.積算内訳(Ｋ)'!C6)</f>
        <v>事業統括本部</v>
      </c>
      <c r="D7" s="610" t="str">
        <f>IF('①7.積算内訳(Ｋ)'!D6="","",'①7.積算内訳(Ｋ)'!D6)</f>
        <v/>
      </c>
      <c r="E7" s="607" t="str">
        <f>IF(SUM(E8:E14)=0,"",SUM(E8:E14))</f>
        <v/>
      </c>
      <c r="F7" s="607" t="str">
        <f t="shared" ref="F7" si="3">IF(SUM(F8:F14)=0,"",SUM(F8:F14))</f>
        <v/>
      </c>
      <c r="G7" s="607" t="str">
        <f t="shared" ref="G7" si="4">IF(SUM(G8:G14)=0,"",SUM(G8:G14))</f>
        <v/>
      </c>
      <c r="H7" s="1115" t="str">
        <f t="shared" ref="H7" si="5">IF(SUM(H8:H14)=0,"",SUM(H8:H14))</f>
        <v/>
      </c>
      <c r="I7" s="1121" t="str">
        <f>IF('⑦2.成果目標変更(Ｋ)'!D6="変更",'⑦2.成果目標変更(Ｋ)'!B5,IF('⑦2.成果目標変更(Ｋ)'!D6="中止",'⑦2.成果目標変更(Ｋ)'!B5,""))</f>
        <v/>
      </c>
      <c r="J7" s="955" t="str">
        <f>IF('⑦2.成果目標変更(Ｋ)'!D6="変更",'⑦2.成果目標変更(Ｋ)'!C5,"")</f>
        <v/>
      </c>
      <c r="K7" s="610"/>
      <c r="L7" s="607" t="str">
        <f>IF(SUM(L8:L14)=0,"",SUM(L8:L14))</f>
        <v/>
      </c>
      <c r="M7" s="607" t="str">
        <f t="shared" ref="M7:O7" si="6">IF(SUM(M8:M14)=0,"",SUM(M8:M14))</f>
        <v/>
      </c>
      <c r="N7" s="607" t="str">
        <f t="shared" si="6"/>
        <v/>
      </c>
      <c r="O7" s="607" t="str">
        <f t="shared" si="6"/>
        <v/>
      </c>
      <c r="P7" s="552"/>
      <c r="Q7" s="553"/>
      <c r="R7" s="554"/>
      <c r="S7" s="555"/>
      <c r="T7" s="551"/>
      <c r="U7" s="391"/>
    </row>
    <row r="8" spans="2:21" ht="17.25" customHeight="1">
      <c r="B8" s="556"/>
      <c r="C8" s="557" t="s">
        <v>167</v>
      </c>
      <c r="D8" s="558"/>
      <c r="E8" s="620" t="str">
        <f>IF(SUM(F8:H8)=0,"",SUM(F8:H8))</f>
        <v/>
      </c>
      <c r="F8" s="620" t="str">
        <f>IF('①7.積算内訳(Ｋ)'!F7="","",'①7.積算内訳(Ｋ)'!F7)</f>
        <v/>
      </c>
      <c r="G8" s="620" t="str">
        <f>IF('①7.積算内訳(Ｋ)'!G7="","",'①7.積算内訳(Ｋ)'!G7)</f>
        <v/>
      </c>
      <c r="H8" s="1116" t="str">
        <f>IF('①7.積算内訳(Ｋ)'!H7="","",'①7.積算内訳(Ｋ)'!H7)</f>
        <v/>
      </c>
      <c r="I8" s="1122" t="str">
        <f>IF('⑦2.成果目標変更(Ｋ)'!D6="選択","",IF('⑦2.成果目標変更(Ｋ)'!D6="変更",'⑦2.成果目標変更(Ｋ)'!D6,IF('⑦2.成果目標変更(Ｋ)'!D6="中止","中止","")))</f>
        <v/>
      </c>
      <c r="J8" s="557" t="s">
        <v>167</v>
      </c>
      <c r="K8" s="558"/>
      <c r="L8" s="620" t="str">
        <f>IF(SUM(M8:O8)=0,"",SUM(M8:O8))</f>
        <v/>
      </c>
      <c r="M8" s="559"/>
      <c r="N8" s="559"/>
      <c r="O8" s="559"/>
      <c r="P8" s="560"/>
      <c r="Q8" s="561"/>
      <c r="R8" s="562"/>
      <c r="S8" s="555"/>
      <c r="T8" s="551"/>
      <c r="U8" s="391"/>
    </row>
    <row r="9" spans="2:21" ht="17.25" customHeight="1">
      <c r="B9" s="563"/>
      <c r="C9" s="564" t="s">
        <v>168</v>
      </c>
      <c r="D9" s="565"/>
      <c r="E9" s="621" t="str">
        <f t="shared" ref="E9:E14" si="7">IF(SUM(F9:H9)=0,"",SUM(F9:H9))</f>
        <v/>
      </c>
      <c r="F9" s="621" t="str">
        <f>IF('①7.積算内訳(Ｋ)'!F8="","",'①7.積算内訳(Ｋ)'!F8)</f>
        <v/>
      </c>
      <c r="G9" s="621" t="str">
        <f>IF('①7.積算内訳(Ｋ)'!G8="","",'①7.積算内訳(Ｋ)'!G8)</f>
        <v/>
      </c>
      <c r="H9" s="1117" t="str">
        <f>IF('①7.積算内訳(Ｋ)'!H8="","",'①7.積算内訳(Ｋ)'!H8)</f>
        <v/>
      </c>
      <c r="I9" s="1123"/>
      <c r="J9" s="564" t="s">
        <v>168</v>
      </c>
      <c r="K9" s="565"/>
      <c r="L9" s="621" t="str">
        <f t="shared" ref="L9:L14" si="8">IF(SUM(M9:O9)=0,"",SUM(M9:O9))</f>
        <v/>
      </c>
      <c r="M9" s="566"/>
      <c r="N9" s="566"/>
      <c r="O9" s="566"/>
      <c r="P9" s="567"/>
      <c r="Q9" s="568"/>
      <c r="R9" s="569"/>
      <c r="S9" s="570"/>
      <c r="T9" s="571"/>
      <c r="U9" s="391"/>
    </row>
    <row r="10" spans="2:21" ht="17.25" customHeight="1">
      <c r="B10" s="563"/>
      <c r="C10" s="564" t="s">
        <v>169</v>
      </c>
      <c r="D10" s="565"/>
      <c r="E10" s="621" t="str">
        <f t="shared" si="7"/>
        <v/>
      </c>
      <c r="F10" s="621" t="str">
        <f>IF('①7.積算内訳(Ｋ)'!F9="","",'①7.積算内訳(Ｋ)'!F9)</f>
        <v/>
      </c>
      <c r="G10" s="621" t="str">
        <f>IF('①7.積算内訳(Ｋ)'!G9="","",'①7.積算内訳(Ｋ)'!G9)</f>
        <v/>
      </c>
      <c r="H10" s="1117" t="str">
        <f>IF('①7.積算内訳(Ｋ)'!H9="","",'①7.積算内訳(Ｋ)'!H9)</f>
        <v/>
      </c>
      <c r="I10" s="1123"/>
      <c r="J10" s="564" t="s">
        <v>169</v>
      </c>
      <c r="K10" s="565"/>
      <c r="L10" s="621" t="str">
        <f t="shared" si="8"/>
        <v/>
      </c>
      <c r="M10" s="566"/>
      <c r="N10" s="566"/>
      <c r="O10" s="566"/>
      <c r="P10" s="567"/>
      <c r="Q10" s="568"/>
      <c r="R10" s="569"/>
      <c r="S10" s="570"/>
      <c r="T10" s="571"/>
      <c r="U10" s="391"/>
    </row>
    <row r="11" spans="2:21" ht="17.25" customHeight="1">
      <c r="B11" s="563"/>
      <c r="C11" s="572" t="s">
        <v>170</v>
      </c>
      <c r="D11" s="565"/>
      <c r="E11" s="621" t="str">
        <f t="shared" si="7"/>
        <v/>
      </c>
      <c r="F11" s="621" t="str">
        <f>IF('①7.積算内訳(Ｋ)'!F10="","",'①7.積算内訳(Ｋ)'!F10)</f>
        <v/>
      </c>
      <c r="G11" s="621" t="str">
        <f>IF('①7.積算内訳(Ｋ)'!G10="","",'①7.積算内訳(Ｋ)'!G10)</f>
        <v/>
      </c>
      <c r="H11" s="1117" t="str">
        <f>IF('①7.積算内訳(Ｋ)'!H10="","",'①7.積算内訳(Ｋ)'!H10)</f>
        <v/>
      </c>
      <c r="I11" s="1123"/>
      <c r="J11" s="572" t="s">
        <v>170</v>
      </c>
      <c r="K11" s="565"/>
      <c r="L11" s="621" t="str">
        <f t="shared" si="8"/>
        <v/>
      </c>
      <c r="M11" s="566"/>
      <c r="N11" s="566"/>
      <c r="O11" s="566"/>
      <c r="P11" s="567"/>
      <c r="Q11" s="568"/>
      <c r="R11" s="569"/>
      <c r="S11" s="570"/>
      <c r="T11" s="571"/>
      <c r="U11" s="391"/>
    </row>
    <row r="12" spans="2:21" ht="17.25" customHeight="1">
      <c r="B12" s="563"/>
      <c r="C12" s="573" t="s">
        <v>171</v>
      </c>
      <c r="D12" s="565"/>
      <c r="E12" s="621" t="str">
        <f t="shared" si="7"/>
        <v/>
      </c>
      <c r="F12" s="621" t="str">
        <f>IF('①7.積算内訳(Ｋ)'!F11="","",'①7.積算内訳(Ｋ)'!F11)</f>
        <v/>
      </c>
      <c r="G12" s="621" t="str">
        <f>IF('①7.積算内訳(Ｋ)'!G11="","",'①7.積算内訳(Ｋ)'!G11)</f>
        <v/>
      </c>
      <c r="H12" s="1117" t="str">
        <f>IF('①7.積算内訳(Ｋ)'!H11="","",'①7.積算内訳(Ｋ)'!H11)</f>
        <v/>
      </c>
      <c r="I12" s="1123"/>
      <c r="J12" s="573" t="s">
        <v>171</v>
      </c>
      <c r="K12" s="565"/>
      <c r="L12" s="621" t="str">
        <f t="shared" si="8"/>
        <v/>
      </c>
      <c r="M12" s="566"/>
      <c r="N12" s="566"/>
      <c r="O12" s="566"/>
      <c r="P12" s="567"/>
      <c r="Q12" s="568"/>
      <c r="R12" s="569"/>
      <c r="S12" s="555"/>
      <c r="T12" s="551"/>
      <c r="U12" s="391"/>
    </row>
    <row r="13" spans="2:21" ht="17.25" customHeight="1">
      <c r="B13" s="563"/>
      <c r="C13" s="564" t="s">
        <v>172</v>
      </c>
      <c r="D13" s="565"/>
      <c r="E13" s="621" t="str">
        <f t="shared" si="7"/>
        <v/>
      </c>
      <c r="F13" s="1118" t="str">
        <f>IF('①7.積算内訳(Ｋ)'!F12="","",'①7.積算内訳(Ｋ)'!F12)</f>
        <v/>
      </c>
      <c r="G13" s="1118" t="str">
        <f>IF('①7.積算内訳(Ｋ)'!G12="","",'①7.積算内訳(Ｋ)'!G12)</f>
        <v/>
      </c>
      <c r="H13" s="1117" t="str">
        <f>IF('①7.積算内訳(Ｋ)'!H12="","",'①7.積算内訳(Ｋ)'!H12)</f>
        <v/>
      </c>
      <c r="I13" s="1123"/>
      <c r="J13" s="564" t="s">
        <v>172</v>
      </c>
      <c r="K13" s="565"/>
      <c r="L13" s="621" t="str">
        <f t="shared" si="8"/>
        <v/>
      </c>
      <c r="M13" s="575"/>
      <c r="N13" s="575"/>
      <c r="O13" s="575"/>
      <c r="P13" s="567"/>
      <c r="Q13" s="576"/>
      <c r="R13" s="577"/>
      <c r="S13" s="555"/>
      <c r="T13" s="551"/>
      <c r="U13" s="391"/>
    </row>
    <row r="14" spans="2:21" ht="17.25" customHeight="1" thickBot="1">
      <c r="B14" s="578"/>
      <c r="C14" s="1106" t="s">
        <v>173</v>
      </c>
      <c r="D14" s="1107"/>
      <c r="E14" s="622" t="str">
        <f t="shared" si="7"/>
        <v/>
      </c>
      <c r="F14" s="622" t="str">
        <f>IF('①7.積算内訳(Ｋ)'!F13="","",'①7.積算内訳(Ｋ)'!F13)</f>
        <v/>
      </c>
      <c r="G14" s="622" t="str">
        <f>IF('①7.積算内訳(Ｋ)'!G13="","",'①7.積算内訳(Ｋ)'!G13)</f>
        <v/>
      </c>
      <c r="H14" s="1119" t="str">
        <f>IF('①7.積算内訳(Ｋ)'!H13="","",'①7.積算内訳(Ｋ)'!H13)</f>
        <v/>
      </c>
      <c r="I14" s="1124"/>
      <c r="J14" s="1106" t="s">
        <v>173</v>
      </c>
      <c r="K14" s="1109"/>
      <c r="L14" s="622" t="str">
        <f t="shared" si="8"/>
        <v/>
      </c>
      <c r="M14" s="581"/>
      <c r="N14" s="581"/>
      <c r="O14" s="581"/>
      <c r="P14" s="582"/>
      <c r="Q14" s="583"/>
      <c r="R14" s="584"/>
      <c r="S14" s="555"/>
      <c r="T14" s="551"/>
      <c r="U14" s="391"/>
    </row>
    <row r="15" spans="2:21" ht="28.5" customHeight="1">
      <c r="B15" s="611" t="str">
        <f>IF('①7.積算内訳(Ｋ)'!B14="","",'①7.積算内訳(Ｋ)'!B14)</f>
        <v/>
      </c>
      <c r="C15" s="956" t="str">
        <f>IF('①7.積算内訳(Ｋ)'!C14="","",'①7.積算内訳(Ｋ)'!C14)</f>
        <v/>
      </c>
      <c r="D15" s="613" t="str">
        <f>IF('①7.積算内訳(Ｋ)'!D14="","",'①7.積算内訳(Ｋ)'!D14)</f>
        <v/>
      </c>
      <c r="E15" s="614" t="str">
        <f>IF(SUM(E16:E22)=0,"",SUM(E16:E22))</f>
        <v/>
      </c>
      <c r="F15" s="614" t="str">
        <f t="shared" ref="F15" si="9">IF(SUM(F16:F22)=0,"",SUM(F16:F22))</f>
        <v/>
      </c>
      <c r="G15" s="614" t="str">
        <f t="shared" ref="G15" si="10">IF(SUM(G16:G22)=0,"",SUM(G16:G22))</f>
        <v/>
      </c>
      <c r="H15" s="1120" t="str">
        <f t="shared" ref="H15" si="11">IF(SUM(H16:H22)=0,"",SUM(H16:H22))</f>
        <v/>
      </c>
      <c r="I15" s="1125" t="str">
        <f>IF('⑦2.成果目標変更(Ｋ)'!D8="変更",'⑦2.成果目標変更(Ｋ)'!B7,IF('⑦2.成果目標変更(Ｋ)'!D8="中止",'⑦2.成果目標変更(Ｋ)'!B7,""))</f>
        <v/>
      </c>
      <c r="J15" s="956" t="str">
        <f>IF('⑦2.成果目標変更(Ｋ)'!D8="変更",'⑦2.成果目標変更(Ｋ)'!C8,"")</f>
        <v/>
      </c>
      <c r="K15" s="613"/>
      <c r="L15" s="614" t="str">
        <f>IF(SUM(L16:L22)=0,"",SUM(L16:L22))</f>
        <v/>
      </c>
      <c r="M15" s="614" t="str">
        <f>IF(SUM(M16:M22)=0,"",SUM(M16:M22))</f>
        <v/>
      </c>
      <c r="N15" s="614" t="str">
        <f>IF(SUM(N16:N22)=0,"",SUM(N16:N22))</f>
        <v/>
      </c>
      <c r="O15" s="614" t="str">
        <f>IF(SUM(O16:O22)=0,"",SUM(O16:O22))</f>
        <v/>
      </c>
      <c r="P15" s="585"/>
      <c r="Q15" s="586"/>
      <c r="R15" s="587"/>
      <c r="S15" s="555"/>
      <c r="T15" s="551"/>
      <c r="U15" s="391"/>
    </row>
    <row r="16" spans="2:21" ht="17.25" customHeight="1">
      <c r="B16" s="556"/>
      <c r="C16" s="557" t="s">
        <v>167</v>
      </c>
      <c r="D16" s="558"/>
      <c r="E16" s="620" t="str">
        <f>IF(SUM(F16:H16)=0,"",SUM(F16:H16))</f>
        <v/>
      </c>
      <c r="F16" s="620" t="str">
        <f>IF('①7.積算内訳(Ｋ)'!F15="","",'①7.積算内訳(Ｋ)'!F15)</f>
        <v/>
      </c>
      <c r="G16" s="620" t="str">
        <f>IF('①7.積算内訳(Ｋ)'!G15="","",'①7.積算内訳(Ｋ)'!G15)</f>
        <v/>
      </c>
      <c r="H16" s="1116" t="str">
        <f>IF('①7.積算内訳(Ｋ)'!H15="","",'①7.積算内訳(Ｋ)'!H15)</f>
        <v/>
      </c>
      <c r="I16" s="1122" t="str">
        <f>IF('⑦2.成果目標変更(Ｋ)'!D8="選択","",IF('⑦2.成果目標変更(Ｋ)'!D8="変更",'⑦2.成果目標変更(Ｋ)'!D8,IF('⑦2.成果目標変更(Ｋ)'!D8="中止","中止","")))</f>
        <v/>
      </c>
      <c r="J16" s="557" t="s">
        <v>167</v>
      </c>
      <c r="K16" s="558"/>
      <c r="L16" s="620" t="str">
        <f>IF(SUM(M16:O16)=0,"",SUM(M16:O16))</f>
        <v/>
      </c>
      <c r="M16" s="559"/>
      <c r="N16" s="559"/>
      <c r="O16" s="559"/>
      <c r="P16" s="588"/>
      <c r="Q16" s="561"/>
      <c r="R16" s="562"/>
      <c r="S16" s="570"/>
      <c r="T16" s="571"/>
      <c r="U16" s="391"/>
    </row>
    <row r="17" spans="2:21" ht="17.25" customHeight="1">
      <c r="B17" s="563"/>
      <c r="C17" s="564" t="s">
        <v>168</v>
      </c>
      <c r="D17" s="565"/>
      <c r="E17" s="621" t="str">
        <f t="shared" ref="E17:E22" si="12">IF(SUM(F17:H17)=0,"",SUM(F17:H17))</f>
        <v/>
      </c>
      <c r="F17" s="621" t="str">
        <f>IF('①7.積算内訳(Ｋ)'!F16="","",'①7.積算内訳(Ｋ)'!F16)</f>
        <v/>
      </c>
      <c r="G17" s="621" t="str">
        <f>IF('①7.積算内訳(Ｋ)'!G16="","",'①7.積算内訳(Ｋ)'!G16)</f>
        <v/>
      </c>
      <c r="H17" s="1117" t="str">
        <f>IF('①7.積算内訳(Ｋ)'!H16="","",'①7.積算内訳(Ｋ)'!H16)</f>
        <v/>
      </c>
      <c r="I17" s="1123"/>
      <c r="J17" s="564" t="s">
        <v>168</v>
      </c>
      <c r="K17" s="565"/>
      <c r="L17" s="621" t="str">
        <f t="shared" ref="L17:L22" si="13">IF(SUM(M17:O17)=0,"",SUM(M17:O17))</f>
        <v/>
      </c>
      <c r="M17" s="566"/>
      <c r="N17" s="566"/>
      <c r="O17" s="566"/>
      <c r="P17" s="567"/>
      <c r="Q17" s="568"/>
      <c r="R17" s="569"/>
      <c r="S17" s="555"/>
      <c r="T17" s="551"/>
      <c r="U17" s="391"/>
    </row>
    <row r="18" spans="2:21" ht="17.25" customHeight="1">
      <c r="B18" s="563"/>
      <c r="C18" s="564" t="s">
        <v>169</v>
      </c>
      <c r="D18" s="565"/>
      <c r="E18" s="621" t="str">
        <f t="shared" si="12"/>
        <v/>
      </c>
      <c r="F18" s="621" t="str">
        <f>IF('①7.積算内訳(Ｋ)'!F17="","",'①7.積算内訳(Ｋ)'!F17)</f>
        <v/>
      </c>
      <c r="G18" s="621" t="str">
        <f>IF('①7.積算内訳(Ｋ)'!G17="","",'①7.積算内訳(Ｋ)'!G17)</f>
        <v/>
      </c>
      <c r="H18" s="1117" t="str">
        <f>IF('①7.積算内訳(Ｋ)'!H17="","",'①7.積算内訳(Ｋ)'!H17)</f>
        <v/>
      </c>
      <c r="I18" s="1123"/>
      <c r="J18" s="564" t="s">
        <v>169</v>
      </c>
      <c r="K18" s="565"/>
      <c r="L18" s="621" t="str">
        <f t="shared" si="13"/>
        <v/>
      </c>
      <c r="M18" s="566"/>
      <c r="N18" s="566"/>
      <c r="O18" s="566"/>
      <c r="P18" s="567"/>
      <c r="Q18" s="568"/>
      <c r="R18" s="569"/>
      <c r="S18" s="555"/>
      <c r="T18" s="551"/>
      <c r="U18" s="391"/>
    </row>
    <row r="19" spans="2:21" ht="17.25" customHeight="1">
      <c r="B19" s="563"/>
      <c r="C19" s="572" t="s">
        <v>170</v>
      </c>
      <c r="D19" s="565"/>
      <c r="E19" s="621" t="str">
        <f t="shared" si="12"/>
        <v/>
      </c>
      <c r="F19" s="621" t="str">
        <f>IF('①7.積算内訳(Ｋ)'!F18="","",'①7.積算内訳(Ｋ)'!F18)</f>
        <v/>
      </c>
      <c r="G19" s="621" t="str">
        <f>IF('①7.積算内訳(Ｋ)'!G18="","",'①7.積算内訳(Ｋ)'!G18)</f>
        <v/>
      </c>
      <c r="H19" s="1117" t="str">
        <f>IF('①7.積算内訳(Ｋ)'!H18="","",'①7.積算内訳(Ｋ)'!H18)</f>
        <v/>
      </c>
      <c r="I19" s="1123"/>
      <c r="J19" s="572" t="s">
        <v>170</v>
      </c>
      <c r="K19" s="565"/>
      <c r="L19" s="621" t="str">
        <f t="shared" si="13"/>
        <v/>
      </c>
      <c r="M19" s="566"/>
      <c r="N19" s="566"/>
      <c r="O19" s="566"/>
      <c r="P19" s="567"/>
      <c r="Q19" s="568"/>
      <c r="R19" s="569"/>
      <c r="S19" s="555"/>
      <c r="T19" s="551"/>
      <c r="U19" s="391"/>
    </row>
    <row r="20" spans="2:21" ht="17.25" customHeight="1">
      <c r="B20" s="563"/>
      <c r="C20" s="573" t="s">
        <v>171</v>
      </c>
      <c r="D20" s="565"/>
      <c r="E20" s="621" t="str">
        <f t="shared" si="12"/>
        <v/>
      </c>
      <c r="F20" s="621" t="str">
        <f>IF('①7.積算内訳(Ｋ)'!F19="","",'①7.積算内訳(Ｋ)'!F19)</f>
        <v/>
      </c>
      <c r="G20" s="621" t="str">
        <f>IF('①7.積算内訳(Ｋ)'!G19="","",'①7.積算内訳(Ｋ)'!G19)</f>
        <v/>
      </c>
      <c r="H20" s="1117" t="str">
        <f>IF('①7.積算内訳(Ｋ)'!H19="","",'①7.積算内訳(Ｋ)'!H19)</f>
        <v/>
      </c>
      <c r="I20" s="1123"/>
      <c r="J20" s="573" t="s">
        <v>171</v>
      </c>
      <c r="K20" s="565"/>
      <c r="L20" s="621" t="str">
        <f t="shared" si="13"/>
        <v/>
      </c>
      <c r="M20" s="566"/>
      <c r="N20" s="566"/>
      <c r="O20" s="566"/>
      <c r="P20" s="567"/>
      <c r="Q20" s="568"/>
      <c r="R20" s="569"/>
      <c r="S20" s="570"/>
      <c r="T20" s="571"/>
      <c r="U20" s="391"/>
    </row>
    <row r="21" spans="2:21" ht="17.25" customHeight="1">
      <c r="B21" s="563"/>
      <c r="C21" s="564" t="s">
        <v>172</v>
      </c>
      <c r="D21" s="565"/>
      <c r="E21" s="621" t="str">
        <f t="shared" si="12"/>
        <v/>
      </c>
      <c r="F21" s="1118" t="str">
        <f>IF('①7.積算内訳(Ｋ)'!F20="","",'①7.積算内訳(Ｋ)'!F20)</f>
        <v/>
      </c>
      <c r="G21" s="1118" t="str">
        <f>IF('①7.積算内訳(Ｋ)'!G20="","",'①7.積算内訳(Ｋ)'!G20)</f>
        <v/>
      </c>
      <c r="H21" s="1117" t="str">
        <f>IF('①7.積算内訳(Ｋ)'!H20="","",'①7.積算内訳(Ｋ)'!H20)</f>
        <v/>
      </c>
      <c r="I21" s="1123"/>
      <c r="J21" s="564" t="s">
        <v>172</v>
      </c>
      <c r="K21" s="565"/>
      <c r="L21" s="621" t="str">
        <f t="shared" si="13"/>
        <v/>
      </c>
      <c r="M21" s="575"/>
      <c r="N21" s="575"/>
      <c r="O21" s="575"/>
      <c r="P21" s="567"/>
      <c r="Q21" s="568"/>
      <c r="R21" s="569"/>
      <c r="S21" s="570"/>
      <c r="T21" s="571"/>
      <c r="U21" s="391"/>
    </row>
    <row r="22" spans="2:21" ht="17.25" customHeight="1" thickBot="1">
      <c r="B22" s="578"/>
      <c r="C22" s="1106" t="s">
        <v>173</v>
      </c>
      <c r="D22" s="1107"/>
      <c r="E22" s="622" t="str">
        <f t="shared" si="12"/>
        <v/>
      </c>
      <c r="F22" s="622" t="str">
        <f>IF('①7.積算内訳(Ｋ)'!F21="","",'①7.積算内訳(Ｋ)'!F21)</f>
        <v/>
      </c>
      <c r="G22" s="622" t="str">
        <f>IF('①7.積算内訳(Ｋ)'!G21="","",'①7.積算内訳(Ｋ)'!G21)</f>
        <v/>
      </c>
      <c r="H22" s="1119" t="str">
        <f>IF('①7.積算内訳(Ｋ)'!H21="","",'①7.積算内訳(Ｋ)'!H21)</f>
        <v/>
      </c>
      <c r="I22" s="1124"/>
      <c r="J22" s="1106" t="s">
        <v>173</v>
      </c>
      <c r="K22" s="1109"/>
      <c r="L22" s="622" t="str">
        <f t="shared" si="13"/>
        <v/>
      </c>
      <c r="M22" s="581"/>
      <c r="N22" s="581"/>
      <c r="O22" s="581"/>
      <c r="P22" s="582"/>
      <c r="Q22" s="1110"/>
      <c r="R22" s="1111"/>
      <c r="S22" s="570"/>
      <c r="T22" s="571"/>
      <c r="U22" s="391"/>
    </row>
    <row r="23" spans="2:21" ht="28.5" customHeight="1">
      <c r="B23" s="611" t="str">
        <f>IF('①7.積算内訳(Ｋ)'!B22="","",'①7.積算内訳(Ｋ)'!B22)</f>
        <v/>
      </c>
      <c r="C23" s="956" t="str">
        <f>IF('①7.積算内訳(Ｋ)'!C22="","",'①7.積算内訳(Ｋ)'!C22)</f>
        <v/>
      </c>
      <c r="D23" s="613" t="str">
        <f>IF('①7.積算内訳(Ｋ)'!D22="","",'①7.積算内訳(Ｋ)'!D22)</f>
        <v/>
      </c>
      <c r="E23" s="614" t="str">
        <f>IF(SUM(E24:E30)=0,"",SUM(E24:E30))</f>
        <v/>
      </c>
      <c r="F23" s="614" t="str">
        <f t="shared" ref="F23" si="14">IF(SUM(F24:F30)=0,"",SUM(F24:F30))</f>
        <v/>
      </c>
      <c r="G23" s="614" t="str">
        <f t="shared" ref="G23" si="15">IF(SUM(G24:G30)=0,"",SUM(G24:G30))</f>
        <v/>
      </c>
      <c r="H23" s="1120" t="str">
        <f t="shared" ref="H23" si="16">IF(SUM(H24:H30)=0,"",SUM(H24:H30))</f>
        <v/>
      </c>
      <c r="I23" s="1125" t="str">
        <f>IF('⑦2.成果目標変更(Ｋ)'!D10="変更",'⑦2.成果目標変更(Ｋ)'!B9,IF('⑦2.成果目標変更(Ｋ)'!D10="中止",'⑦2.成果目標変更(Ｋ)'!B9,""))</f>
        <v/>
      </c>
      <c r="J23" s="956" t="str">
        <f>IF('⑦2.成果目標変更(Ｋ)'!D10="変更",'⑦2.成果目標変更(Ｋ)'!C10,"")</f>
        <v/>
      </c>
      <c r="K23" s="613"/>
      <c r="L23" s="614" t="str">
        <f>IF(SUM(L24:L30)=0,"",SUM(L24:L30))</f>
        <v/>
      </c>
      <c r="M23" s="614" t="str">
        <f>IF(SUM(M24:M30)=0,"",SUM(M24:M30))</f>
        <v/>
      </c>
      <c r="N23" s="614" t="str">
        <f>IF(SUM(N24:N30)=0,"",SUM(N24:N30))</f>
        <v/>
      </c>
      <c r="O23" s="614" t="str">
        <f>IF(SUM(O24:O30)=0,"",SUM(O24:O30))</f>
        <v/>
      </c>
      <c r="P23" s="595"/>
      <c r="Q23" s="596"/>
      <c r="R23" s="597"/>
      <c r="S23" s="555"/>
      <c r="T23" s="551"/>
      <c r="U23" s="391"/>
    </row>
    <row r="24" spans="2:21" ht="17.25" customHeight="1">
      <c r="B24" s="556"/>
      <c r="C24" s="557" t="s">
        <v>167</v>
      </c>
      <c r="D24" s="558"/>
      <c r="E24" s="620" t="str">
        <f>IF(SUM(F24:H24)=0,"",SUM(F24:H24))</f>
        <v/>
      </c>
      <c r="F24" s="620" t="str">
        <f>IF('①7.積算内訳(Ｋ)'!F23="","",'①7.積算内訳(Ｋ)'!F23)</f>
        <v/>
      </c>
      <c r="G24" s="620" t="str">
        <f>IF('①7.積算内訳(Ｋ)'!G23="","",'①7.積算内訳(Ｋ)'!G23)</f>
        <v/>
      </c>
      <c r="H24" s="1116" t="str">
        <f>IF('①7.積算内訳(Ｋ)'!H23="","",'①7.積算内訳(Ｋ)'!H23)</f>
        <v/>
      </c>
      <c r="I24" s="1122" t="str">
        <f>IF('⑦2.成果目標変更(Ｋ)'!D10="選択","",IF('⑦2.成果目標変更(Ｋ)'!D10="変更",'⑦2.成果目標変更(Ｋ)'!D10,IF('⑦2.成果目標変更(Ｋ)'!D10="中止","中止","")))</f>
        <v/>
      </c>
      <c r="J24" s="557" t="s">
        <v>167</v>
      </c>
      <c r="K24" s="558"/>
      <c r="L24" s="620" t="str">
        <f>IF(SUM(M24:O24)=0,"",SUM(M24:O24))</f>
        <v/>
      </c>
      <c r="M24" s="559"/>
      <c r="N24" s="559"/>
      <c r="O24" s="559"/>
      <c r="P24" s="588"/>
      <c r="Q24" s="561"/>
      <c r="R24" s="562"/>
      <c r="S24" s="570"/>
      <c r="T24" s="571"/>
      <c r="U24" s="391"/>
    </row>
    <row r="25" spans="2:21" ht="17.25" customHeight="1">
      <c r="B25" s="563"/>
      <c r="C25" s="564" t="s">
        <v>168</v>
      </c>
      <c r="D25" s="565"/>
      <c r="E25" s="621" t="str">
        <f t="shared" ref="E25:E30" si="17">IF(SUM(F25:H25)=0,"",SUM(F25:H25))</f>
        <v/>
      </c>
      <c r="F25" s="621" t="str">
        <f>IF('①7.積算内訳(Ｋ)'!F24="","",'①7.積算内訳(Ｋ)'!F24)</f>
        <v/>
      </c>
      <c r="G25" s="621" t="str">
        <f>IF('①7.積算内訳(Ｋ)'!G24="","",'①7.積算内訳(Ｋ)'!G24)</f>
        <v/>
      </c>
      <c r="H25" s="1117" t="str">
        <f>IF('①7.積算内訳(Ｋ)'!H24="","",'①7.積算内訳(Ｋ)'!H24)</f>
        <v/>
      </c>
      <c r="I25" s="1123"/>
      <c r="J25" s="564" t="s">
        <v>168</v>
      </c>
      <c r="K25" s="565"/>
      <c r="L25" s="621" t="str">
        <f t="shared" ref="L25:L30" si="18">IF(SUM(M25:O25)=0,"",SUM(M25:O25))</f>
        <v/>
      </c>
      <c r="M25" s="566"/>
      <c r="N25" s="566"/>
      <c r="O25" s="566"/>
      <c r="P25" s="567"/>
      <c r="Q25" s="568"/>
      <c r="R25" s="569"/>
      <c r="S25" s="555"/>
      <c r="T25" s="551"/>
      <c r="U25" s="391"/>
    </row>
    <row r="26" spans="2:21" ht="17.25" customHeight="1">
      <c r="B26" s="563"/>
      <c r="C26" s="564" t="s">
        <v>169</v>
      </c>
      <c r="D26" s="565"/>
      <c r="E26" s="621" t="str">
        <f t="shared" si="17"/>
        <v/>
      </c>
      <c r="F26" s="621" t="str">
        <f>IF('①7.積算内訳(Ｋ)'!F25="","",'①7.積算内訳(Ｋ)'!F25)</f>
        <v/>
      </c>
      <c r="G26" s="621" t="str">
        <f>IF('①7.積算内訳(Ｋ)'!G25="","",'①7.積算内訳(Ｋ)'!G25)</f>
        <v/>
      </c>
      <c r="H26" s="1117" t="str">
        <f>IF('①7.積算内訳(Ｋ)'!H25="","",'①7.積算内訳(Ｋ)'!H25)</f>
        <v/>
      </c>
      <c r="I26" s="1123"/>
      <c r="J26" s="564" t="s">
        <v>169</v>
      </c>
      <c r="K26" s="565"/>
      <c r="L26" s="621" t="str">
        <f t="shared" si="18"/>
        <v/>
      </c>
      <c r="M26" s="566"/>
      <c r="N26" s="566"/>
      <c r="O26" s="566"/>
      <c r="P26" s="567"/>
      <c r="Q26" s="568"/>
      <c r="R26" s="569"/>
      <c r="S26" s="555"/>
      <c r="T26" s="551"/>
      <c r="U26" s="391"/>
    </row>
    <row r="27" spans="2:21" ht="17.25" customHeight="1">
      <c r="B27" s="563"/>
      <c r="C27" s="572" t="s">
        <v>170</v>
      </c>
      <c r="D27" s="565"/>
      <c r="E27" s="621" t="str">
        <f t="shared" si="17"/>
        <v/>
      </c>
      <c r="F27" s="621" t="str">
        <f>IF('①7.積算内訳(Ｋ)'!F26="","",'①7.積算内訳(Ｋ)'!F26)</f>
        <v/>
      </c>
      <c r="G27" s="621" t="str">
        <f>IF('①7.積算内訳(Ｋ)'!G26="","",'①7.積算内訳(Ｋ)'!G26)</f>
        <v/>
      </c>
      <c r="H27" s="1117" t="str">
        <f>IF('①7.積算内訳(Ｋ)'!H26="","",'①7.積算内訳(Ｋ)'!H26)</f>
        <v/>
      </c>
      <c r="I27" s="1123"/>
      <c r="J27" s="572" t="s">
        <v>170</v>
      </c>
      <c r="K27" s="565"/>
      <c r="L27" s="621" t="str">
        <f t="shared" si="18"/>
        <v/>
      </c>
      <c r="M27" s="566"/>
      <c r="N27" s="566"/>
      <c r="O27" s="566"/>
      <c r="P27" s="567"/>
      <c r="Q27" s="568"/>
      <c r="R27" s="569"/>
      <c r="S27" s="555"/>
      <c r="T27" s="551"/>
      <c r="U27" s="391"/>
    </row>
    <row r="28" spans="2:21" ht="17.25" customHeight="1">
      <c r="B28" s="563"/>
      <c r="C28" s="573" t="s">
        <v>171</v>
      </c>
      <c r="D28" s="565"/>
      <c r="E28" s="621" t="str">
        <f t="shared" si="17"/>
        <v/>
      </c>
      <c r="F28" s="621" t="str">
        <f>IF('①7.積算内訳(Ｋ)'!F27="","",'①7.積算内訳(Ｋ)'!F27)</f>
        <v/>
      </c>
      <c r="G28" s="621" t="str">
        <f>IF('①7.積算内訳(Ｋ)'!G27="","",'①7.積算内訳(Ｋ)'!G27)</f>
        <v/>
      </c>
      <c r="H28" s="1117" t="str">
        <f>IF('①7.積算内訳(Ｋ)'!H27="","",'①7.積算内訳(Ｋ)'!H27)</f>
        <v/>
      </c>
      <c r="I28" s="1123"/>
      <c r="J28" s="573" t="s">
        <v>171</v>
      </c>
      <c r="K28" s="565"/>
      <c r="L28" s="621" t="str">
        <f t="shared" si="18"/>
        <v/>
      </c>
      <c r="M28" s="566"/>
      <c r="N28" s="566"/>
      <c r="O28" s="566"/>
      <c r="P28" s="567"/>
      <c r="Q28" s="568"/>
      <c r="R28" s="569"/>
      <c r="S28" s="570"/>
      <c r="T28" s="571"/>
      <c r="U28" s="391"/>
    </row>
    <row r="29" spans="2:21" ht="17.25" customHeight="1">
      <c r="B29" s="563"/>
      <c r="C29" s="564" t="s">
        <v>172</v>
      </c>
      <c r="D29" s="565"/>
      <c r="E29" s="621" t="str">
        <f t="shared" si="17"/>
        <v/>
      </c>
      <c r="F29" s="1118" t="str">
        <f>IF('①7.積算内訳(Ｋ)'!F28="","",'①7.積算内訳(Ｋ)'!F28)</f>
        <v/>
      </c>
      <c r="G29" s="1118" t="str">
        <f>IF('①7.積算内訳(Ｋ)'!G28="","",'①7.積算内訳(Ｋ)'!G28)</f>
        <v/>
      </c>
      <c r="H29" s="1117" t="str">
        <f>IF('①7.積算内訳(Ｋ)'!H28="","",'①7.積算内訳(Ｋ)'!H28)</f>
        <v/>
      </c>
      <c r="I29" s="1123"/>
      <c r="J29" s="564" t="s">
        <v>172</v>
      </c>
      <c r="K29" s="565"/>
      <c r="L29" s="621" t="str">
        <f t="shared" si="18"/>
        <v/>
      </c>
      <c r="M29" s="575"/>
      <c r="N29" s="575"/>
      <c r="O29" s="575"/>
      <c r="P29" s="567"/>
      <c r="Q29" s="576"/>
      <c r="R29" s="577"/>
      <c r="S29" s="570"/>
      <c r="T29" s="571"/>
      <c r="U29" s="391"/>
    </row>
    <row r="30" spans="2:21" ht="17.25" customHeight="1" thickBot="1">
      <c r="B30" s="578"/>
      <c r="C30" s="1106" t="s">
        <v>173</v>
      </c>
      <c r="D30" s="1107"/>
      <c r="E30" s="622" t="str">
        <f t="shared" si="17"/>
        <v/>
      </c>
      <c r="F30" s="622" t="str">
        <f>IF('①7.積算内訳(Ｋ)'!F29="","",'①7.積算内訳(Ｋ)'!F29)</f>
        <v/>
      </c>
      <c r="G30" s="622" t="str">
        <f>IF('①7.積算内訳(Ｋ)'!G29="","",'①7.積算内訳(Ｋ)'!G29)</f>
        <v/>
      </c>
      <c r="H30" s="1119" t="str">
        <f>IF('①7.積算内訳(Ｋ)'!H29="","",'①7.積算内訳(Ｋ)'!H29)</f>
        <v/>
      </c>
      <c r="I30" s="1124"/>
      <c r="J30" s="1106" t="s">
        <v>173</v>
      </c>
      <c r="K30" s="1109"/>
      <c r="L30" s="622" t="str">
        <f t="shared" si="18"/>
        <v/>
      </c>
      <c r="M30" s="581"/>
      <c r="N30" s="581"/>
      <c r="O30" s="581"/>
      <c r="P30" s="582"/>
      <c r="Q30" s="583"/>
      <c r="R30" s="584"/>
      <c r="S30" s="570"/>
      <c r="T30" s="571"/>
      <c r="U30" s="391"/>
    </row>
    <row r="31" spans="2:21" ht="28.5" customHeight="1">
      <c r="B31" s="611" t="str">
        <f>IF('①7.積算内訳(Ｋ)'!B30="","",'①7.積算内訳(Ｋ)'!B30)</f>
        <v/>
      </c>
      <c r="C31" s="956" t="str">
        <f>IF('①7.積算内訳(Ｋ)'!C30="","",'①7.積算内訳(Ｋ)'!C30)</f>
        <v/>
      </c>
      <c r="D31" s="613" t="str">
        <f>IF('①7.積算内訳(Ｋ)'!D46="","",'①7.積算内訳(Ｋ)'!D46)</f>
        <v/>
      </c>
      <c r="E31" s="614" t="str">
        <f>IF(SUM(E32:E38)=0,"",SUM(E32:E38))</f>
        <v/>
      </c>
      <c r="F31" s="614" t="str">
        <f t="shared" ref="F31" si="19">IF(SUM(F32:F38)=0,"",SUM(F32:F38))</f>
        <v/>
      </c>
      <c r="G31" s="614" t="str">
        <f t="shared" ref="G31" si="20">IF(SUM(G32:G38)=0,"",SUM(G32:G38))</f>
        <v/>
      </c>
      <c r="H31" s="1120" t="str">
        <f t="shared" ref="H31" si="21">IF(SUM(H32:H38)=0,"",SUM(H32:H38))</f>
        <v/>
      </c>
      <c r="I31" s="1125" t="str">
        <f>IF('⑦2.成果目標変更(Ｋ)'!D12="変更",'⑦2.成果目標変更(Ｋ)'!B11,IF('⑦2.成果目標変更(Ｋ)'!D12="中止",'⑦2.成果目標変更(Ｋ)'!B11,""))</f>
        <v/>
      </c>
      <c r="J31" s="956" t="str">
        <f>IF('⑦2.成果目標変更(Ｋ)'!D12="変更",'⑦2.成果目標変更(Ｋ)'!C12,"")</f>
        <v/>
      </c>
      <c r="K31" s="613"/>
      <c r="L31" s="614" t="str">
        <f>IF(SUM(L32:L38)=0,"",SUM(L32:L38))</f>
        <v/>
      </c>
      <c r="M31" s="614" t="str">
        <f>IF(SUM(M32:M38)=0,"",SUM(M32:M38))</f>
        <v/>
      </c>
      <c r="N31" s="614" t="str">
        <f>IF(SUM(N32:N38)=0,"",SUM(N32:N38))</f>
        <v/>
      </c>
      <c r="O31" s="614" t="str">
        <f>IF(SUM(O32:O38)=0,"",SUM(O32:O38))</f>
        <v/>
      </c>
      <c r="P31" s="595"/>
      <c r="Q31" s="596"/>
      <c r="R31" s="597"/>
      <c r="S31" s="555"/>
      <c r="T31" s="551"/>
      <c r="U31" s="391"/>
    </row>
    <row r="32" spans="2:21" ht="17.25" customHeight="1">
      <c r="B32" s="556"/>
      <c r="C32" s="557" t="s">
        <v>167</v>
      </c>
      <c r="D32" s="558"/>
      <c r="E32" s="620" t="str">
        <f>IF(SUM(F32:H32)=0,"",SUM(F32:H32))</f>
        <v/>
      </c>
      <c r="F32" s="620" t="str">
        <f>IF('①7.積算内訳(Ｋ)'!F47="","",'①7.積算内訳(Ｋ)'!F47)</f>
        <v/>
      </c>
      <c r="G32" s="620" t="str">
        <f>IF('①7.積算内訳(Ｋ)'!G47="","",'①7.積算内訳(Ｋ)'!G47)</f>
        <v/>
      </c>
      <c r="H32" s="1116" t="str">
        <f>IF('①7.積算内訳(Ｋ)'!H47="","",'①7.積算内訳(Ｋ)'!H47)</f>
        <v/>
      </c>
      <c r="I32" s="1122" t="str">
        <f>IF('⑦2.成果目標変更(Ｋ)'!D12="選択","",IF('⑦2.成果目標変更(Ｋ)'!D12="変更",'⑦2.成果目標変更(Ｋ)'!D12,IF('⑦2.成果目標変更(Ｋ)'!D12="中止","中止","")))</f>
        <v/>
      </c>
      <c r="J32" s="557" t="s">
        <v>167</v>
      </c>
      <c r="K32" s="558"/>
      <c r="L32" s="620" t="str">
        <f>IF(SUM(M32:O32)=0,"",SUM(M32:O32))</f>
        <v/>
      </c>
      <c r="M32" s="559"/>
      <c r="N32" s="559"/>
      <c r="O32" s="559"/>
      <c r="P32" s="588"/>
      <c r="Q32" s="561"/>
      <c r="R32" s="562"/>
      <c r="S32" s="570"/>
      <c r="T32" s="571"/>
      <c r="U32" s="391"/>
    </row>
    <row r="33" spans="2:21" ht="17.25" customHeight="1">
      <c r="B33" s="563"/>
      <c r="C33" s="564" t="s">
        <v>168</v>
      </c>
      <c r="D33" s="565"/>
      <c r="E33" s="621" t="str">
        <f t="shared" ref="E33:E38" si="22">IF(SUM(F33:H33)=0,"",SUM(F33:H33))</f>
        <v/>
      </c>
      <c r="F33" s="621" t="str">
        <f>IF('①7.積算内訳(Ｋ)'!F48="","",'①7.積算内訳(Ｋ)'!F48)</f>
        <v/>
      </c>
      <c r="G33" s="621" t="str">
        <f>IF('①7.積算内訳(Ｋ)'!G48="","",'①7.積算内訳(Ｋ)'!G48)</f>
        <v/>
      </c>
      <c r="H33" s="1117" t="str">
        <f>IF('①7.積算内訳(Ｋ)'!H48="","",'①7.積算内訳(Ｋ)'!H48)</f>
        <v/>
      </c>
      <c r="I33" s="1123"/>
      <c r="J33" s="564" t="s">
        <v>168</v>
      </c>
      <c r="K33" s="565"/>
      <c r="L33" s="621" t="str">
        <f t="shared" ref="L33:L38" si="23">IF(SUM(M33:O33)=0,"",SUM(M33:O33))</f>
        <v/>
      </c>
      <c r="M33" s="566"/>
      <c r="N33" s="566"/>
      <c r="O33" s="566"/>
      <c r="P33" s="567"/>
      <c r="Q33" s="568"/>
      <c r="R33" s="569"/>
      <c r="S33" s="555"/>
      <c r="T33" s="551"/>
      <c r="U33" s="391"/>
    </row>
    <row r="34" spans="2:21" ht="17.25" customHeight="1">
      <c r="B34" s="563"/>
      <c r="C34" s="564" t="s">
        <v>169</v>
      </c>
      <c r="D34" s="565"/>
      <c r="E34" s="621" t="str">
        <f t="shared" si="22"/>
        <v/>
      </c>
      <c r="F34" s="621" t="str">
        <f>IF('①7.積算内訳(Ｋ)'!F49="","",'①7.積算内訳(Ｋ)'!F49)</f>
        <v/>
      </c>
      <c r="G34" s="621" t="str">
        <f>IF('①7.積算内訳(Ｋ)'!G49="","",'①7.積算内訳(Ｋ)'!G49)</f>
        <v/>
      </c>
      <c r="H34" s="1117" t="str">
        <f>IF('①7.積算内訳(Ｋ)'!H49="","",'①7.積算内訳(Ｋ)'!H49)</f>
        <v/>
      </c>
      <c r="I34" s="1123"/>
      <c r="J34" s="564" t="s">
        <v>169</v>
      </c>
      <c r="K34" s="565"/>
      <c r="L34" s="621" t="str">
        <f t="shared" si="23"/>
        <v/>
      </c>
      <c r="M34" s="566"/>
      <c r="N34" s="566"/>
      <c r="O34" s="566"/>
      <c r="P34" s="567"/>
      <c r="Q34" s="568"/>
      <c r="R34" s="569"/>
      <c r="S34" s="555"/>
      <c r="T34" s="551"/>
      <c r="U34" s="391"/>
    </row>
    <row r="35" spans="2:21" ht="17.25" customHeight="1">
      <c r="B35" s="563"/>
      <c r="C35" s="572" t="s">
        <v>170</v>
      </c>
      <c r="D35" s="565"/>
      <c r="E35" s="621" t="str">
        <f t="shared" si="22"/>
        <v/>
      </c>
      <c r="F35" s="621" t="str">
        <f>IF('①7.積算内訳(Ｋ)'!F50="","",'①7.積算内訳(Ｋ)'!F50)</f>
        <v/>
      </c>
      <c r="G35" s="621" t="str">
        <f>IF('①7.積算内訳(Ｋ)'!G50="","",'①7.積算内訳(Ｋ)'!G50)</f>
        <v/>
      </c>
      <c r="H35" s="1117" t="str">
        <f>IF('①7.積算内訳(Ｋ)'!H50="","",'①7.積算内訳(Ｋ)'!H50)</f>
        <v/>
      </c>
      <c r="I35" s="1123"/>
      <c r="J35" s="572" t="s">
        <v>170</v>
      </c>
      <c r="K35" s="565"/>
      <c r="L35" s="621" t="str">
        <f t="shared" si="23"/>
        <v/>
      </c>
      <c r="M35" s="566"/>
      <c r="N35" s="566"/>
      <c r="O35" s="566"/>
      <c r="P35" s="567"/>
      <c r="Q35" s="568"/>
      <c r="R35" s="569"/>
      <c r="S35" s="555"/>
      <c r="T35" s="551"/>
      <c r="U35" s="391"/>
    </row>
    <row r="36" spans="2:21" ht="17.25" customHeight="1">
      <c r="B36" s="563"/>
      <c r="C36" s="573" t="s">
        <v>171</v>
      </c>
      <c r="D36" s="565"/>
      <c r="E36" s="621" t="str">
        <f t="shared" si="22"/>
        <v/>
      </c>
      <c r="F36" s="621" t="str">
        <f>IF('①7.積算内訳(Ｋ)'!F51="","",'①7.積算内訳(Ｋ)'!F51)</f>
        <v/>
      </c>
      <c r="G36" s="621" t="str">
        <f>IF('①7.積算内訳(Ｋ)'!G51="","",'①7.積算内訳(Ｋ)'!G51)</f>
        <v/>
      </c>
      <c r="H36" s="1117" t="str">
        <f>IF('①7.積算内訳(Ｋ)'!H51="","",'①7.積算内訳(Ｋ)'!H51)</f>
        <v/>
      </c>
      <c r="I36" s="1123"/>
      <c r="J36" s="573" t="s">
        <v>171</v>
      </c>
      <c r="K36" s="565"/>
      <c r="L36" s="621" t="str">
        <f t="shared" si="23"/>
        <v/>
      </c>
      <c r="M36" s="566"/>
      <c r="N36" s="566"/>
      <c r="O36" s="566"/>
      <c r="P36" s="567"/>
      <c r="Q36" s="568"/>
      <c r="R36" s="569"/>
      <c r="S36" s="570"/>
      <c r="T36" s="571"/>
      <c r="U36" s="391"/>
    </row>
    <row r="37" spans="2:21" ht="17.25" customHeight="1">
      <c r="B37" s="563"/>
      <c r="C37" s="564" t="s">
        <v>172</v>
      </c>
      <c r="D37" s="565"/>
      <c r="E37" s="621" t="str">
        <f t="shared" si="22"/>
        <v/>
      </c>
      <c r="F37" s="1118" t="str">
        <f>IF('①7.積算内訳(Ｋ)'!F52="","",'①7.積算内訳(Ｋ)'!F52)</f>
        <v/>
      </c>
      <c r="G37" s="1118" t="str">
        <f>IF('①7.積算内訳(Ｋ)'!G52="","",'①7.積算内訳(Ｋ)'!G52)</f>
        <v/>
      </c>
      <c r="H37" s="1117" t="str">
        <f>IF('①7.積算内訳(Ｋ)'!H52="","",'①7.積算内訳(Ｋ)'!H52)</f>
        <v/>
      </c>
      <c r="I37" s="1123"/>
      <c r="J37" s="564" t="s">
        <v>172</v>
      </c>
      <c r="K37" s="565"/>
      <c r="L37" s="621" t="str">
        <f t="shared" si="23"/>
        <v/>
      </c>
      <c r="M37" s="575"/>
      <c r="N37" s="575"/>
      <c r="O37" s="575"/>
      <c r="P37" s="567"/>
      <c r="Q37" s="576"/>
      <c r="R37" s="577"/>
      <c r="S37" s="570"/>
      <c r="T37" s="571"/>
      <c r="U37" s="391"/>
    </row>
    <row r="38" spans="2:21" ht="17.25" customHeight="1" thickBot="1">
      <c r="B38" s="578"/>
      <c r="C38" s="1106" t="s">
        <v>173</v>
      </c>
      <c r="D38" s="1107"/>
      <c r="E38" s="622" t="str">
        <f t="shared" si="22"/>
        <v/>
      </c>
      <c r="F38" s="622" t="str">
        <f>IF('①7.積算内訳(Ｋ)'!F53="","",'①7.積算内訳(Ｋ)'!F53)</f>
        <v/>
      </c>
      <c r="G38" s="622" t="str">
        <f>IF('①7.積算内訳(Ｋ)'!G53="","",'①7.積算内訳(Ｋ)'!G53)</f>
        <v/>
      </c>
      <c r="H38" s="1119" t="str">
        <f>IF('①7.積算内訳(Ｋ)'!H53="","",'①7.積算内訳(Ｋ)'!H53)</f>
        <v/>
      </c>
      <c r="I38" s="1124"/>
      <c r="J38" s="1106" t="s">
        <v>173</v>
      </c>
      <c r="K38" s="1109"/>
      <c r="L38" s="622" t="str">
        <f t="shared" si="23"/>
        <v/>
      </c>
      <c r="M38" s="581"/>
      <c r="N38" s="581"/>
      <c r="O38" s="581"/>
      <c r="P38" s="582"/>
      <c r="Q38" s="583"/>
      <c r="R38" s="584"/>
      <c r="S38" s="570"/>
      <c r="T38" s="571"/>
      <c r="U38" s="391"/>
    </row>
    <row r="39" spans="2:21" ht="28.5" customHeight="1">
      <c r="B39" s="611" t="str">
        <f>IF('①7.積算内訳(Ｋ)'!B38="","",'①7.積算内訳(Ｋ)'!B38)</f>
        <v/>
      </c>
      <c r="C39" s="956" t="str">
        <f>IF('①7.積算内訳(Ｋ)'!C38="","",'①7.積算内訳(Ｋ)'!C38)</f>
        <v/>
      </c>
      <c r="D39" s="613" t="str">
        <f>IF('①7.積算内訳(Ｋ)'!D54="","",'①7.積算内訳(Ｋ)'!D54)</f>
        <v/>
      </c>
      <c r="E39" s="614" t="str">
        <f>IF(SUM(E40:E46)=0,"",SUM(E40:E46))</f>
        <v/>
      </c>
      <c r="F39" s="614" t="str">
        <f t="shared" ref="F39" si="24">IF(SUM(F40:F46)=0,"",SUM(F40:F46))</f>
        <v/>
      </c>
      <c r="G39" s="614" t="str">
        <f>IF(SUM(G40:G46)=0,"",SUM(G40:G46))</f>
        <v/>
      </c>
      <c r="H39" s="1120" t="str">
        <f>IF(SUM(H40:H46)=0,"",SUM(H40:H46))</f>
        <v/>
      </c>
      <c r="I39" s="1125" t="str">
        <f>IF('⑦2.成果目標変更(Ｋ)'!D14="変更",'⑦2.成果目標変更(Ｋ)'!B13,IF('⑦2.成果目標変更(Ｋ)'!D14="中止",'⑦2.成果目標変更(Ｋ)'!B13,""))</f>
        <v/>
      </c>
      <c r="J39" s="956" t="str">
        <f>IF('⑦2.成果目標変更(Ｋ)'!D14="変更",'⑦2.成果目標変更(Ｋ)'!C14,"")</f>
        <v/>
      </c>
      <c r="K39" s="613"/>
      <c r="L39" s="614" t="str">
        <f>IF(SUM(L40:L46)=0,"",SUM(L40:L46))</f>
        <v/>
      </c>
      <c r="M39" s="614" t="str">
        <f>IF(SUM(M40:M46)=0,"",SUM(M40:M46))</f>
        <v/>
      </c>
      <c r="N39" s="614" t="str">
        <f>IF(SUM(N40:N46)=0,"",SUM(N40:N46))</f>
        <v/>
      </c>
      <c r="O39" s="614" t="str">
        <f>IF(SUM(O40:O46)=0,"",SUM(O40:O46))</f>
        <v/>
      </c>
      <c r="P39" s="595"/>
      <c r="Q39" s="596"/>
      <c r="R39" s="597"/>
      <c r="S39" s="555"/>
      <c r="T39" s="551"/>
      <c r="U39" s="391"/>
    </row>
    <row r="40" spans="2:21" ht="17.25" customHeight="1">
      <c r="B40" s="556"/>
      <c r="C40" s="557" t="s">
        <v>167</v>
      </c>
      <c r="D40" s="558"/>
      <c r="E40" s="620" t="str">
        <f>IF(SUM(F40:H40)=0,"",SUM(F40:H40))</f>
        <v/>
      </c>
      <c r="F40" s="559"/>
      <c r="G40" s="559"/>
      <c r="H40" s="1104"/>
      <c r="I40" s="1122" t="str">
        <f>IF('⑦2.成果目標変更(Ｋ)'!D14="選択","",IF('⑦2.成果目標変更(Ｋ)'!D14="変更",'⑦2.成果目標変更(Ｋ)'!D14,IF('⑦2.成果目標変更(Ｋ)'!D14="中止","中止","")))</f>
        <v/>
      </c>
      <c r="J40" s="557" t="s">
        <v>167</v>
      </c>
      <c r="K40" s="558"/>
      <c r="L40" s="620" t="str">
        <f>IF(SUM(M40:O40)=0,"",SUM(M40:O40))</f>
        <v/>
      </c>
      <c r="M40" s="559"/>
      <c r="N40" s="559"/>
      <c r="O40" s="559"/>
      <c r="P40" s="588"/>
      <c r="Q40" s="561"/>
      <c r="R40" s="562"/>
      <c r="S40" s="570"/>
      <c r="T40" s="571"/>
      <c r="U40" s="391"/>
    </row>
    <row r="41" spans="2:21" ht="17.25" customHeight="1">
      <c r="B41" s="563"/>
      <c r="C41" s="564" t="s">
        <v>168</v>
      </c>
      <c r="D41" s="565"/>
      <c r="E41" s="621" t="str">
        <f t="shared" ref="E41:E46" si="25">IF(SUM(F41:H41)=0,"",SUM(F41:H41))</f>
        <v/>
      </c>
      <c r="F41" s="566"/>
      <c r="G41" s="566"/>
      <c r="H41" s="1105"/>
      <c r="I41" s="1123"/>
      <c r="J41" s="564" t="s">
        <v>168</v>
      </c>
      <c r="K41" s="565"/>
      <c r="L41" s="621" t="str">
        <f t="shared" ref="L41:L46" si="26">IF(SUM(M41:O41)=0,"",SUM(M41:O41))</f>
        <v/>
      </c>
      <c r="M41" s="566"/>
      <c r="N41" s="566"/>
      <c r="O41" s="566"/>
      <c r="P41" s="567"/>
      <c r="Q41" s="568"/>
      <c r="R41" s="569"/>
      <c r="S41" s="555"/>
      <c r="T41" s="551"/>
      <c r="U41" s="391"/>
    </row>
    <row r="42" spans="2:21" ht="17.25" customHeight="1">
      <c r="B42" s="563"/>
      <c r="C42" s="564" t="s">
        <v>169</v>
      </c>
      <c r="D42" s="565"/>
      <c r="E42" s="621" t="str">
        <f t="shared" si="25"/>
        <v/>
      </c>
      <c r="F42" s="566"/>
      <c r="G42" s="566"/>
      <c r="H42" s="1105"/>
      <c r="I42" s="1123"/>
      <c r="J42" s="564" t="s">
        <v>169</v>
      </c>
      <c r="K42" s="565"/>
      <c r="L42" s="621" t="str">
        <f t="shared" si="26"/>
        <v/>
      </c>
      <c r="M42" s="566"/>
      <c r="N42" s="566"/>
      <c r="O42" s="566"/>
      <c r="P42" s="567"/>
      <c r="Q42" s="568"/>
      <c r="R42" s="569"/>
      <c r="S42" s="555"/>
      <c r="T42" s="551"/>
      <c r="U42" s="391"/>
    </row>
    <row r="43" spans="2:21" ht="17.25" customHeight="1">
      <c r="B43" s="563"/>
      <c r="C43" s="572" t="s">
        <v>170</v>
      </c>
      <c r="D43" s="565"/>
      <c r="E43" s="621" t="str">
        <f t="shared" si="25"/>
        <v/>
      </c>
      <c r="F43" s="566"/>
      <c r="G43" s="566"/>
      <c r="H43" s="1105"/>
      <c r="I43" s="1123"/>
      <c r="J43" s="572" t="s">
        <v>170</v>
      </c>
      <c r="K43" s="565"/>
      <c r="L43" s="621" t="str">
        <f t="shared" si="26"/>
        <v/>
      </c>
      <c r="M43" s="566"/>
      <c r="N43" s="566"/>
      <c r="O43" s="566"/>
      <c r="P43" s="567"/>
      <c r="Q43" s="568"/>
      <c r="R43" s="569"/>
      <c r="S43" s="555"/>
      <c r="T43" s="551"/>
      <c r="U43" s="391"/>
    </row>
    <row r="44" spans="2:21" ht="17.25" customHeight="1">
      <c r="B44" s="563"/>
      <c r="C44" s="573" t="s">
        <v>171</v>
      </c>
      <c r="D44" s="565"/>
      <c r="E44" s="621" t="str">
        <f t="shared" si="25"/>
        <v/>
      </c>
      <c r="F44" s="566"/>
      <c r="G44" s="566"/>
      <c r="H44" s="1105"/>
      <c r="I44" s="1123"/>
      <c r="J44" s="573" t="s">
        <v>171</v>
      </c>
      <c r="K44" s="565"/>
      <c r="L44" s="621" t="str">
        <f t="shared" si="26"/>
        <v/>
      </c>
      <c r="M44" s="566"/>
      <c r="N44" s="566"/>
      <c r="O44" s="566"/>
      <c r="P44" s="567"/>
      <c r="Q44" s="568"/>
      <c r="R44" s="569"/>
      <c r="S44" s="570"/>
      <c r="T44" s="571"/>
      <c r="U44" s="391"/>
    </row>
    <row r="45" spans="2:21" ht="17.25" customHeight="1">
      <c r="B45" s="563"/>
      <c r="C45" s="564" t="s">
        <v>172</v>
      </c>
      <c r="D45" s="565"/>
      <c r="E45" s="621" t="str">
        <f t="shared" si="25"/>
        <v/>
      </c>
      <c r="F45" s="575"/>
      <c r="G45" s="575"/>
      <c r="H45" s="1105"/>
      <c r="I45" s="1123"/>
      <c r="J45" s="564" t="s">
        <v>172</v>
      </c>
      <c r="K45" s="565"/>
      <c r="L45" s="621" t="str">
        <f t="shared" si="26"/>
        <v/>
      </c>
      <c r="M45" s="575"/>
      <c r="N45" s="575"/>
      <c r="O45" s="575"/>
      <c r="P45" s="567"/>
      <c r="Q45" s="576"/>
      <c r="R45" s="577"/>
      <c r="S45" s="570"/>
      <c r="T45" s="571"/>
      <c r="U45" s="391"/>
    </row>
    <row r="46" spans="2:21" ht="17.25" customHeight="1" thickBot="1">
      <c r="B46" s="578"/>
      <c r="C46" s="1106" t="s">
        <v>173</v>
      </c>
      <c r="D46" s="1107"/>
      <c r="E46" s="622" t="str">
        <f t="shared" si="25"/>
        <v/>
      </c>
      <c r="F46" s="581"/>
      <c r="G46" s="581"/>
      <c r="H46" s="1108"/>
      <c r="I46" s="1124"/>
      <c r="J46" s="1106" t="s">
        <v>173</v>
      </c>
      <c r="K46" s="1109"/>
      <c r="L46" s="622" t="str">
        <f t="shared" si="26"/>
        <v/>
      </c>
      <c r="M46" s="581"/>
      <c r="N46" s="581"/>
      <c r="O46" s="581"/>
      <c r="P46" s="582"/>
      <c r="Q46" s="583"/>
      <c r="R46" s="584"/>
      <c r="S46" s="570"/>
      <c r="T46" s="571"/>
      <c r="U46" s="391"/>
    </row>
    <row r="47" spans="2:21">
      <c r="B47" s="468" t="s">
        <v>145</v>
      </c>
      <c r="C47" s="469" t="s">
        <v>175</v>
      </c>
      <c r="J47" s="403"/>
    </row>
    <row r="48" spans="2:21">
      <c r="B48" s="468" t="s">
        <v>147</v>
      </c>
      <c r="C48" s="469" t="s">
        <v>176</v>
      </c>
      <c r="J48" s="403"/>
    </row>
    <row r="49" spans="2:10">
      <c r="C49" s="469" t="s">
        <v>177</v>
      </c>
      <c r="J49" s="403"/>
    </row>
    <row r="50" spans="2:10">
      <c r="B50" s="468" t="s">
        <v>149</v>
      </c>
      <c r="C50" s="469" t="s">
        <v>178</v>
      </c>
      <c r="J50" s="403"/>
    </row>
    <row r="51" spans="2:10">
      <c r="C51" s="469" t="s">
        <v>179</v>
      </c>
    </row>
  </sheetData>
  <sheetProtection algorithmName="SHA-512" hashValue="MZk4dY2e+2yp5cCKz9Ie+iK6rrKigdHWioLpy0JecUPBVQgZLFIQ5n258Zb6JHx/g5OxoKJ5Vr/0aIaIP6e3Ig==" saltValue="5CZShVIjfbBRkxjoaiHvHQ==" spinCount="100000" sheet="1" scenarios="1" formatCells="0" formatColumns="0" formatRows="0"/>
  <mergeCells count="79">
    <mergeCell ref="F4:H4"/>
    <mergeCell ref="C23:D23"/>
    <mergeCell ref="B24:B30"/>
    <mergeCell ref="B16:B22"/>
    <mergeCell ref="C15:D15"/>
    <mergeCell ref="B6:D6"/>
    <mergeCell ref="C7:D7"/>
    <mergeCell ref="B8:B14"/>
    <mergeCell ref="B4:D5"/>
    <mergeCell ref="E4:E5"/>
    <mergeCell ref="I6:K6"/>
    <mergeCell ref="Q6:R6"/>
    <mergeCell ref="J7:K7"/>
    <mergeCell ref="C39:D39"/>
    <mergeCell ref="C31:D31"/>
    <mergeCell ref="Q7:R7"/>
    <mergeCell ref="I8:I14"/>
    <mergeCell ref="P8:P14"/>
    <mergeCell ref="Q8:R8"/>
    <mergeCell ref="Q9:R9"/>
    <mergeCell ref="Q10:R10"/>
    <mergeCell ref="Q11:R11"/>
    <mergeCell ref="Q12:R12"/>
    <mergeCell ref="Q13:R13"/>
    <mergeCell ref="I16:I22"/>
    <mergeCell ref="P16:P22"/>
    <mergeCell ref="Q2:R2"/>
    <mergeCell ref="I4:K5"/>
    <mergeCell ref="L4:L5"/>
    <mergeCell ref="M4:O4"/>
    <mergeCell ref="P4:P5"/>
    <mergeCell ref="Q4:R5"/>
    <mergeCell ref="Q16:R16"/>
    <mergeCell ref="Q17:R17"/>
    <mergeCell ref="Q18:R18"/>
    <mergeCell ref="Q19:R19"/>
    <mergeCell ref="Q20:R20"/>
    <mergeCell ref="Q21:R21"/>
    <mergeCell ref="Q22:R22"/>
    <mergeCell ref="Q29:R29"/>
    <mergeCell ref="Q39:R39"/>
    <mergeCell ref="Q45:R45"/>
    <mergeCell ref="Q27:R27"/>
    <mergeCell ref="Q28:R28"/>
    <mergeCell ref="Q31:R31"/>
    <mergeCell ref="J39:K39"/>
    <mergeCell ref="J31:K31"/>
    <mergeCell ref="B3:H3"/>
    <mergeCell ref="I3:R3"/>
    <mergeCell ref="Q46:R46"/>
    <mergeCell ref="Q30:R30"/>
    <mergeCell ref="J23:K23"/>
    <mergeCell ref="Q23:R23"/>
    <mergeCell ref="Q14:R14"/>
    <mergeCell ref="J15:K15"/>
    <mergeCell ref="Q15:R15"/>
    <mergeCell ref="I24:I30"/>
    <mergeCell ref="P24:P30"/>
    <mergeCell ref="Q24:R24"/>
    <mergeCell ref="Q25:R25"/>
    <mergeCell ref="Q26:R26"/>
    <mergeCell ref="B40:B46"/>
    <mergeCell ref="I40:I46"/>
    <mergeCell ref="P40:P46"/>
    <mergeCell ref="Q40:R40"/>
    <mergeCell ref="Q41:R41"/>
    <mergeCell ref="Q42:R42"/>
    <mergeCell ref="Q43:R43"/>
    <mergeCell ref="Q44:R44"/>
    <mergeCell ref="B32:B38"/>
    <mergeCell ref="I32:I38"/>
    <mergeCell ref="P32:P38"/>
    <mergeCell ref="Q32:R32"/>
    <mergeCell ref="Q33:R33"/>
    <mergeCell ref="Q34:R34"/>
    <mergeCell ref="Q35:R35"/>
    <mergeCell ref="Q36:R36"/>
    <mergeCell ref="Q37:R37"/>
    <mergeCell ref="Q38:R38"/>
  </mergeCells>
  <phoneticPr fontId="1"/>
  <conditionalFormatting sqref="B7:H7">
    <cfRule type="expression" dxfId="28" priority="176">
      <formula>$I$8="中止"</formula>
    </cfRule>
    <cfRule type="expression" dxfId="27" priority="178">
      <formula>$I$8="変更"</formula>
    </cfRule>
  </conditionalFormatting>
  <conditionalFormatting sqref="B15:H15">
    <cfRule type="expression" dxfId="26" priority="175">
      <formula>$I$16="中止"</formula>
    </cfRule>
    <cfRule type="expression" dxfId="25" priority="177">
      <formula>$I$16="変更"</formula>
    </cfRule>
  </conditionalFormatting>
  <conditionalFormatting sqref="B23:H23">
    <cfRule type="expression" dxfId="24" priority="173">
      <formula>$I$24="中止"</formula>
    </cfRule>
    <cfRule type="expression" dxfId="23" priority="174">
      <formula>$I$24="変更"</formula>
    </cfRule>
  </conditionalFormatting>
  <conditionalFormatting sqref="E39:H39">
    <cfRule type="expression" dxfId="22" priority="19">
      <formula>$I$24="中止"</formula>
    </cfRule>
    <cfRule type="expression" dxfId="21" priority="20">
      <formula>$I$24="変更"</formula>
    </cfRule>
  </conditionalFormatting>
  <conditionalFormatting sqref="B31:H31">
    <cfRule type="expression" dxfId="20" priority="15">
      <formula>$I$32="中止"</formula>
    </cfRule>
    <cfRule type="expression" dxfId="19" priority="16">
      <formula>$I$32="変更"</formula>
    </cfRule>
  </conditionalFormatting>
  <conditionalFormatting sqref="B39:D39">
    <cfRule type="expression" dxfId="18" priority="11">
      <formula>$I$40="中止"</formula>
    </cfRule>
    <cfRule type="expression" dxfId="17" priority="12">
      <formula>$I$40="変更"</formula>
    </cfRule>
  </conditionalFormatting>
  <conditionalFormatting sqref="I8:I14">
    <cfRule type="containsText" dxfId="16" priority="182" operator="containsText" text="中止">
      <formula>NOT(ISERROR(SEARCH("中止",I8)))</formula>
    </cfRule>
    <cfRule type="containsText" dxfId="15" priority="183" operator="containsText" text="変更">
      <formula>NOT(ISERROR(SEARCH("変更",I8)))</formula>
    </cfRule>
  </conditionalFormatting>
  <conditionalFormatting sqref="I16:I22">
    <cfRule type="containsText" dxfId="14" priority="7" operator="containsText" text="中止">
      <formula>NOT(ISERROR(SEARCH("中止",I16)))</formula>
    </cfRule>
    <cfRule type="containsText" dxfId="13" priority="8" operator="containsText" text="変更">
      <formula>NOT(ISERROR(SEARCH("変更",I16)))</formula>
    </cfRule>
  </conditionalFormatting>
  <conditionalFormatting sqref="I24:I30">
    <cfRule type="containsText" dxfId="12" priority="5" operator="containsText" text="中止">
      <formula>NOT(ISERROR(SEARCH("中止",I24)))</formula>
    </cfRule>
    <cfRule type="containsText" dxfId="11" priority="6" operator="containsText" text="変更">
      <formula>NOT(ISERROR(SEARCH("変更",I24)))</formula>
    </cfRule>
  </conditionalFormatting>
  <conditionalFormatting sqref="I32:I38">
    <cfRule type="containsText" dxfId="10" priority="3" operator="containsText" text="中止">
      <formula>NOT(ISERROR(SEARCH("中止",I32)))</formula>
    </cfRule>
    <cfRule type="containsText" dxfId="9" priority="4" operator="containsText" text="変更">
      <formula>NOT(ISERROR(SEARCH("変更",I32)))</formula>
    </cfRule>
  </conditionalFormatting>
  <conditionalFormatting sqref="I40:I46">
    <cfRule type="containsText" dxfId="8" priority="1" operator="containsText" text="中止">
      <formula>NOT(ISERROR(SEARCH("中止",I40)))</formula>
    </cfRule>
    <cfRule type="containsText" dxfId="7" priority="2" operator="containsText" text="変更">
      <formula>NOT(ISERROR(SEARCH("変更",I40)))</formula>
    </cfRule>
  </conditionalFormatting>
  <dataValidations count="7">
    <dataValidation allowBlank="1" showInputMessage="1" showErrorMessage="1" promptTitle="その他を計上する場合" prompt="内容を「D36セル」に入力してください。" sqref="M46:O46 M30:O30 M38:O38"/>
    <dataValidation allowBlank="1" showInputMessage="1" showErrorMessage="1" promptTitle="その他を計上する場合" prompt="内容を「D26セル」に入力してください。" sqref="M22:O22"/>
    <dataValidation allowBlank="1" showInputMessage="1" showErrorMessage="1" promptTitle="その他を計上する場合" prompt="内容を「D16セル」に入力してください。" sqref="M14:O14"/>
    <dataValidation allowBlank="1" showInputMessage="1" showErrorMessage="1" promptTitle="金額単位は「円」です。" prompt="間違いはありませんか？" sqref="M24 M16 M8 M40 M32"/>
    <dataValidation type="whole" operator="lessThan" allowBlank="1" showInputMessage="1" showErrorMessage="1" errorTitle="入力不要です。" error="[キャンセル]をクリックしてください。" sqref="I7:I46 K32:K38 J7 K16:K22 K24:K30 L7:L46 K40:K46 K7:K14 J39:K39 J31:K31 J23:K23 J15:K15">
      <formula1>0</formula1>
    </dataValidation>
    <dataValidation type="whole" imeMode="off" operator="lessThan" allowBlank="1" showInputMessage="1" showErrorMessage="1" errorTitle="入力不要です。" error="[キャンセル]をクリックしてください。" sqref="P15:R15 P23:R23 P39:R39 P31:R31">
      <formula1>0</formula1>
    </dataValidation>
    <dataValidation type="whole" operator="lessThan" allowBlank="1" showInputMessage="1" showErrorMessage="1" errorTitle="自動計算です。" error="[キャンセル]をクリックしてください。" sqref="M6:O7 M15:O15 M23:O23 M31:O31 M39:O39">
      <formula1>0</formula1>
    </dataValidation>
  </dataValidations>
  <pageMargins left="0.59055118110236227" right="0.39370078740157483" top="0.78740157480314965" bottom="0.35433070866141736" header="0.31496062992125984" footer="0.15748031496062992"/>
  <pageSetup paperSize="8" scale="69" fitToHeight="0" orientation="landscape" r:id="rId1"/>
  <headerFooter>
    <oddHeader>&amp;L様式７（別添１）</oddHeader>
    <oddFooter>&amp;C&amp;"ＭＳ Ｐゴシック,標準"&amp;10&amp;P /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N28"/>
  <sheetViews>
    <sheetView view="pageBreakPreview" zoomScaleNormal="100" zoomScaleSheetLayoutView="100" workbookViewId="0"/>
  </sheetViews>
  <sheetFormatPr defaultRowHeight="14.25"/>
  <cols>
    <col min="1" max="1" width="1.75" style="203" customWidth="1"/>
    <col min="2" max="2" width="18.625" style="203" customWidth="1"/>
    <col min="3" max="9" width="14.25" style="203" customWidth="1"/>
    <col min="10" max="10" width="15.5" style="203" customWidth="1"/>
    <col min="11" max="11" width="9.125" style="203" customWidth="1"/>
    <col min="12" max="12" width="11.375" style="203" customWidth="1"/>
    <col min="13" max="13" width="0.875" style="203" customWidth="1"/>
    <col min="14" max="16384" width="9" style="203"/>
  </cols>
  <sheetData>
    <row r="1" spans="2:14" ht="9.75" customHeight="1"/>
    <row r="2" spans="2:14" ht="23.25" customHeight="1">
      <c r="B2" s="624"/>
      <c r="C2" s="624"/>
      <c r="D2" s="624"/>
      <c r="E2" s="625"/>
      <c r="F2" s="624"/>
      <c r="G2" s="683" t="str">
        <f>'①1.概要'!K2</f>
        <v>輸出重点品目の総合プロデュースマーケティング支援事業</v>
      </c>
      <c r="H2" s="624" t="s">
        <v>443</v>
      </c>
      <c r="I2" s="624"/>
      <c r="J2" s="624"/>
      <c r="K2" s="624"/>
      <c r="L2" s="624"/>
    </row>
    <row r="3" spans="2:14" ht="11.25" customHeight="1">
      <c r="B3" s="626"/>
      <c r="C3" s="626"/>
      <c r="D3" s="626"/>
      <c r="E3" s="626"/>
      <c r="F3" s="626"/>
      <c r="G3" s="626"/>
      <c r="H3" s="626"/>
    </row>
    <row r="4" spans="2:14" ht="23.25" customHeight="1" thickBot="1">
      <c r="B4" s="531" t="s">
        <v>444</v>
      </c>
      <c r="G4" s="555"/>
      <c r="H4" s="555"/>
      <c r="I4" s="628"/>
      <c r="J4" s="628"/>
      <c r="K4" s="629"/>
      <c r="L4" s="629" t="s">
        <v>193</v>
      </c>
    </row>
    <row r="5" spans="2:14" ht="21" customHeight="1">
      <c r="B5" s="630" t="s">
        <v>194</v>
      </c>
      <c r="C5" s="631" t="s">
        <v>195</v>
      </c>
      <c r="D5" s="632"/>
      <c r="E5" s="632"/>
      <c r="F5" s="632"/>
      <c r="G5" s="632"/>
      <c r="H5" s="632"/>
      <c r="I5" s="1126" t="s">
        <v>445</v>
      </c>
      <c r="J5" s="634" t="s">
        <v>196</v>
      </c>
      <c r="K5" s="1127" t="s">
        <v>241</v>
      </c>
      <c r="L5" s="973"/>
    </row>
    <row r="6" spans="2:14" ht="21" customHeight="1" thickBot="1">
      <c r="B6" s="959"/>
      <c r="C6" s="960" t="s">
        <v>363</v>
      </c>
      <c r="D6" s="962"/>
      <c r="E6" s="960" t="s">
        <v>364</v>
      </c>
      <c r="F6" s="962"/>
      <c r="G6" s="960" t="s">
        <v>365</v>
      </c>
      <c r="H6" s="1128"/>
      <c r="I6" s="1129"/>
      <c r="J6" s="965"/>
      <c r="K6" s="1130"/>
      <c r="L6" s="975"/>
    </row>
    <row r="7" spans="2:14" ht="32.25" customHeight="1">
      <c r="B7" s="636"/>
      <c r="C7" s="976" t="s">
        <v>446</v>
      </c>
      <c r="D7" s="967" t="s">
        <v>447</v>
      </c>
      <c r="E7" s="977" t="s">
        <v>446</v>
      </c>
      <c r="F7" s="967" t="s">
        <v>448</v>
      </c>
      <c r="G7" s="977" t="s">
        <v>446</v>
      </c>
      <c r="H7" s="1131" t="s">
        <v>449</v>
      </c>
      <c r="I7" s="1132"/>
      <c r="J7" s="640"/>
      <c r="K7" s="959"/>
      <c r="L7" s="978"/>
    </row>
    <row r="8" spans="2:14" ht="54" customHeight="1" thickBot="1">
      <c r="B8" s="1133" t="s">
        <v>450</v>
      </c>
      <c r="C8" s="1163" t="str">
        <f>IF('①7.積算内訳(Ｋ)'!F5=0,"",'①7.積算内訳(Ｋ)'!F5)</f>
        <v/>
      </c>
      <c r="D8" s="695">
        <f>IF(SUM('⑦2.成果目標変更(Ｋ)'!L5:L14)="","",SUM('⑦2.成果目標変更(Ｋ)'!L5:L14))</f>
        <v>0</v>
      </c>
      <c r="E8" s="1164" t="str">
        <f>IF('①7.積算内訳(Ｋ)'!G5=0,"",'①7.積算内訳(Ｋ)'!G5)</f>
        <v/>
      </c>
      <c r="F8" s="695">
        <f>IF(SUM('⑦2.成果目標変更(Ｋ)'!M5:M14)="","",SUM('⑦2.成果目標変更(Ｋ)'!M5:M14))</f>
        <v>0</v>
      </c>
      <c r="G8" s="988" t="str">
        <f>IF('①7.積算内訳(Ｋ)'!H5=0,"",'①7.積算内訳(Ｋ)'!H5)</f>
        <v/>
      </c>
      <c r="H8" s="1165">
        <f>IF(SUM('⑦2.成果目標変更(Ｋ)'!N5:N14)="","",SUM('⑦2.成果目標変更(Ｋ)'!N5:N14))</f>
        <v>0</v>
      </c>
      <c r="I8" s="1166" t="str">
        <f>IF(SUM(C8,E8,G8)=0,"",SUM(C8,E8,G8))</f>
        <v/>
      </c>
      <c r="J8" s="1167" t="str">
        <f>IF(SUM(D8,F8,H8)=0,"",SUM(D8,F8,H8))</f>
        <v/>
      </c>
      <c r="K8" s="1134"/>
      <c r="L8" s="1135"/>
    </row>
    <row r="9" spans="2:14" ht="21" customHeight="1" thickTop="1" thickBot="1">
      <c r="B9" s="645" t="s">
        <v>201</v>
      </c>
      <c r="C9" s="691" t="str">
        <f t="shared" ref="C9:J9" si="0">IF(C8="","",C8)</f>
        <v/>
      </c>
      <c r="D9" s="696">
        <f t="shared" si="0"/>
        <v>0</v>
      </c>
      <c r="E9" s="1168" t="str">
        <f t="shared" si="0"/>
        <v/>
      </c>
      <c r="F9" s="696">
        <f t="shared" si="0"/>
        <v>0</v>
      </c>
      <c r="G9" s="993" t="str">
        <f t="shared" si="0"/>
        <v/>
      </c>
      <c r="H9" s="1169">
        <f t="shared" si="0"/>
        <v>0</v>
      </c>
      <c r="I9" s="1170" t="str">
        <f t="shared" si="0"/>
        <v/>
      </c>
      <c r="J9" s="1171" t="str">
        <f t="shared" si="0"/>
        <v/>
      </c>
      <c r="K9" s="1172" t="str">
        <f>IF(①交付申請書!G8="消費税仕入控除額","",①交付申請書!G8)</f>
        <v/>
      </c>
      <c r="L9" s="1136" t="s">
        <v>358</v>
      </c>
      <c r="N9" s="207"/>
    </row>
    <row r="10" spans="2:14" ht="9.75" customHeight="1"/>
    <row r="11" spans="2:14" ht="23.25" customHeight="1">
      <c r="B11" s="1137" t="s">
        <v>451</v>
      </c>
    </row>
    <row r="12" spans="2:14" ht="21" customHeight="1" thickBot="1">
      <c r="B12" s="756" t="s">
        <v>452</v>
      </c>
      <c r="D12" s="1138"/>
      <c r="G12" s="246"/>
      <c r="H12" s="246"/>
      <c r="I12" s="629" t="s">
        <v>453</v>
      </c>
      <c r="K12" s="555"/>
    </row>
    <row r="13" spans="2:14" ht="18" customHeight="1">
      <c r="B13" s="533" t="s">
        <v>207</v>
      </c>
      <c r="C13" s="972" t="s">
        <v>208</v>
      </c>
      <c r="D13" s="1139"/>
      <c r="E13" s="1140" t="s">
        <v>219</v>
      </c>
      <c r="F13" s="1042" t="s">
        <v>454</v>
      </c>
      <c r="G13" s="1043"/>
      <c r="H13" s="1043"/>
      <c r="I13" s="1043"/>
      <c r="J13" s="972" t="s">
        <v>241</v>
      </c>
      <c r="K13" s="1140"/>
      <c r="L13" s="973"/>
    </row>
    <row r="14" spans="2:14" ht="18" customHeight="1" thickBot="1">
      <c r="B14" s="1141"/>
      <c r="C14" s="1142"/>
      <c r="D14" s="1143"/>
      <c r="E14" s="1144"/>
      <c r="F14" s="1145" t="s">
        <v>455</v>
      </c>
      <c r="G14" s="1146"/>
      <c r="H14" s="1145" t="s">
        <v>456</v>
      </c>
      <c r="I14" s="1146"/>
      <c r="J14" s="963"/>
      <c r="K14" s="1144"/>
      <c r="L14" s="975"/>
    </row>
    <row r="15" spans="2:14" ht="18" customHeight="1">
      <c r="B15" s="538"/>
      <c r="C15" s="1147" t="s">
        <v>446</v>
      </c>
      <c r="D15" s="967" t="s">
        <v>457</v>
      </c>
      <c r="E15" s="968"/>
      <c r="F15" s="1148" t="s">
        <v>211</v>
      </c>
      <c r="G15" s="1148" t="s">
        <v>212</v>
      </c>
      <c r="H15" s="542" t="s">
        <v>211</v>
      </c>
      <c r="I15" s="542" t="s">
        <v>212</v>
      </c>
      <c r="J15" s="1142"/>
      <c r="K15" s="968"/>
      <c r="L15" s="978"/>
    </row>
    <row r="16" spans="2:14" ht="21" customHeight="1">
      <c r="B16" s="270" t="s">
        <v>213</v>
      </c>
      <c r="C16" s="1173">
        <f>IF(C9="",0,C9)</f>
        <v>0</v>
      </c>
      <c r="D16" s="1174">
        <f>IF(D9="",0,D9)</f>
        <v>0</v>
      </c>
      <c r="E16" s="1175">
        <f>IF(①交付申請書!D14="",0,①交付申請書!D14)</f>
        <v>0</v>
      </c>
      <c r="F16" s="687">
        <f>IF(C16&lt;D16,D16-C16,0)</f>
        <v>0</v>
      </c>
      <c r="G16" s="687">
        <f>IF(C16&gt;D16,D16-C16,0)</f>
        <v>0</v>
      </c>
      <c r="H16" s="692">
        <f>IF(D16&gt;E16,D16-E16,0)</f>
        <v>0</v>
      </c>
      <c r="I16" s="692">
        <f>IF(D16&lt;E16,D16-E16,0)</f>
        <v>0</v>
      </c>
      <c r="J16" s="1149"/>
      <c r="K16" s="1150"/>
      <c r="L16" s="1151"/>
    </row>
    <row r="17" spans="2:12" ht="21" customHeight="1">
      <c r="B17" s="270" t="s">
        <v>214</v>
      </c>
      <c r="C17" s="1173">
        <f>IF(E9="",0,E9)</f>
        <v>0</v>
      </c>
      <c r="D17" s="1174">
        <f>IF(F9="",0,F9)</f>
        <v>0</v>
      </c>
      <c r="E17" s="1175">
        <f>IF(①交付申請書!D15="",0,①交付申請書!D15)</f>
        <v>0</v>
      </c>
      <c r="F17" s="687">
        <f>IF(C17&lt;D17,D17-C17,0)</f>
        <v>0</v>
      </c>
      <c r="G17" s="687">
        <f t="shared" ref="G17:G18" si="1">IF(C17&gt;D17,D17-C17,0)</f>
        <v>0</v>
      </c>
      <c r="H17" s="692">
        <f t="shared" ref="H17:H18" si="2">IF(D17&gt;E17,D17-E17,0)</f>
        <v>0</v>
      </c>
      <c r="I17" s="692">
        <f t="shared" ref="I17:I18" si="3">IF(D17&lt;E17,D17-E17,0)</f>
        <v>0</v>
      </c>
      <c r="J17" s="1149"/>
      <c r="K17" s="1150"/>
      <c r="L17" s="1151"/>
    </row>
    <row r="18" spans="2:12" ht="21" customHeight="1" thickBot="1">
      <c r="B18" s="1152" t="s">
        <v>215</v>
      </c>
      <c r="C18" s="1176">
        <f>IF(G9="",0,G9)</f>
        <v>0</v>
      </c>
      <c r="D18" s="1177">
        <f>IF(H9="",0,H9)</f>
        <v>0</v>
      </c>
      <c r="E18" s="1164">
        <f>IF(①交付申請書!D16="",0,①交付申請書!D16)</f>
        <v>0</v>
      </c>
      <c r="F18" s="1163">
        <f t="shared" ref="F18" si="4">IF(C18&lt;D18,D18-C18,0)</f>
        <v>0</v>
      </c>
      <c r="G18" s="1163">
        <f t="shared" si="1"/>
        <v>0</v>
      </c>
      <c r="H18" s="693">
        <f t="shared" si="2"/>
        <v>0</v>
      </c>
      <c r="I18" s="693">
        <f t="shared" si="3"/>
        <v>0</v>
      </c>
      <c r="J18" s="1153"/>
      <c r="K18" s="1154"/>
      <c r="L18" s="1155"/>
    </row>
    <row r="19" spans="2:12" ht="21" customHeight="1" thickTop="1" thickBot="1">
      <c r="B19" s="669" t="s">
        <v>216</v>
      </c>
      <c r="C19" s="1178">
        <f t="shared" ref="C19:I19" si="5">SUM(C16:C18)</f>
        <v>0</v>
      </c>
      <c r="D19" s="1179">
        <f t="shared" si="5"/>
        <v>0</v>
      </c>
      <c r="E19" s="1168">
        <f t="shared" si="5"/>
        <v>0</v>
      </c>
      <c r="F19" s="691">
        <f t="shared" si="5"/>
        <v>0</v>
      </c>
      <c r="G19" s="691">
        <f t="shared" si="5"/>
        <v>0</v>
      </c>
      <c r="H19" s="698">
        <f t="shared" si="5"/>
        <v>0</v>
      </c>
      <c r="I19" s="698">
        <f t="shared" si="5"/>
        <v>0</v>
      </c>
      <c r="J19" s="1156"/>
      <c r="K19" s="1157"/>
      <c r="L19" s="1158"/>
    </row>
    <row r="20" spans="2:12" ht="23.25" customHeight="1" thickBot="1">
      <c r="B20" s="756" t="s">
        <v>458</v>
      </c>
      <c r="F20" s="1159"/>
      <c r="G20" s="1159"/>
      <c r="H20" s="1159"/>
      <c r="I20" s="1160"/>
      <c r="J20" s="1160"/>
      <c r="K20" s="555"/>
      <c r="L20" s="629" t="s">
        <v>453</v>
      </c>
    </row>
    <row r="21" spans="2:12" ht="18" customHeight="1">
      <c r="B21" s="533" t="s">
        <v>207</v>
      </c>
      <c r="C21" s="972" t="s">
        <v>208</v>
      </c>
      <c r="D21" s="1139"/>
      <c r="E21" s="1140" t="s">
        <v>219</v>
      </c>
      <c r="F21" s="1161" t="s">
        <v>454</v>
      </c>
      <c r="G21" s="1162"/>
      <c r="H21" s="1162"/>
      <c r="I21" s="1162"/>
      <c r="J21" s="972" t="s">
        <v>241</v>
      </c>
      <c r="K21" s="1140"/>
      <c r="L21" s="973"/>
    </row>
    <row r="22" spans="2:12" ht="18" customHeight="1" thickBot="1">
      <c r="B22" s="1141"/>
      <c r="C22" s="1142"/>
      <c r="D22" s="1143"/>
      <c r="E22" s="1144"/>
      <c r="F22" s="1145" t="s">
        <v>455</v>
      </c>
      <c r="G22" s="1146"/>
      <c r="H22" s="1145" t="s">
        <v>456</v>
      </c>
      <c r="I22" s="1146"/>
      <c r="J22" s="963"/>
      <c r="K22" s="1144"/>
      <c r="L22" s="975"/>
    </row>
    <row r="23" spans="2:12" ht="18" customHeight="1">
      <c r="B23" s="538"/>
      <c r="C23" s="1147" t="s">
        <v>446</v>
      </c>
      <c r="D23" s="967" t="s">
        <v>457</v>
      </c>
      <c r="E23" s="968"/>
      <c r="F23" s="1148" t="s">
        <v>211</v>
      </c>
      <c r="G23" s="1148" t="s">
        <v>212</v>
      </c>
      <c r="H23" s="542" t="s">
        <v>211</v>
      </c>
      <c r="I23" s="542" t="s">
        <v>212</v>
      </c>
      <c r="J23" s="1142"/>
      <c r="K23" s="968"/>
      <c r="L23" s="978"/>
    </row>
    <row r="24" spans="2:12" ht="54" customHeight="1" thickBot="1">
      <c r="B24" s="1133" t="s">
        <v>450</v>
      </c>
      <c r="C24" s="1176">
        <f>IF(①交付申請書!C21="",0,①交付申請書!C21)</f>
        <v>0</v>
      </c>
      <c r="D24" s="1177">
        <f>IF(D19="","",D19)</f>
        <v>0</v>
      </c>
      <c r="E24" s="1164">
        <f>IF(①交付申請書!D21="",0,①交付申請書!D21)</f>
        <v>0</v>
      </c>
      <c r="F24" s="693">
        <f>IF(C24&lt;D24,D24-C24,0)</f>
        <v>0</v>
      </c>
      <c r="G24" s="693">
        <f>IF(C24&gt;D24,D24-C24,0)</f>
        <v>0</v>
      </c>
      <c r="H24" s="693">
        <f>IF(D24&gt;E24,D24-E24,0)</f>
        <v>0</v>
      </c>
      <c r="I24" s="693">
        <f>IF(D24&lt;E24,D24-E24,0)</f>
        <v>0</v>
      </c>
      <c r="J24" s="1150"/>
      <c r="K24" s="1150"/>
      <c r="L24" s="1151"/>
    </row>
    <row r="25" spans="2:12" ht="21" customHeight="1" thickTop="1" thickBot="1">
      <c r="B25" s="669" t="s">
        <v>216</v>
      </c>
      <c r="C25" s="1178">
        <f t="shared" ref="C25:I25" si="6">SUM(C24:C24)</f>
        <v>0</v>
      </c>
      <c r="D25" s="1179">
        <f t="shared" si="6"/>
        <v>0</v>
      </c>
      <c r="E25" s="1168">
        <f t="shared" si="6"/>
        <v>0</v>
      </c>
      <c r="F25" s="698">
        <f t="shared" si="6"/>
        <v>0</v>
      </c>
      <c r="G25" s="698">
        <f t="shared" si="6"/>
        <v>0</v>
      </c>
      <c r="H25" s="698">
        <f t="shared" si="6"/>
        <v>0</v>
      </c>
      <c r="I25" s="698">
        <f t="shared" si="6"/>
        <v>0</v>
      </c>
      <c r="J25" s="1157"/>
      <c r="K25" s="1157"/>
      <c r="L25" s="1158"/>
    </row>
    <row r="26" spans="2:12" ht="18" customHeight="1" thickBot="1">
      <c r="B26" s="670"/>
      <c r="C26" s="671"/>
      <c r="D26" s="671"/>
      <c r="E26" s="671"/>
      <c r="F26" s="671"/>
      <c r="G26" s="672"/>
      <c r="H26" s="672"/>
    </row>
    <row r="27" spans="2:12" ht="21" customHeight="1" thickBot="1">
      <c r="B27" s="980" t="s">
        <v>459</v>
      </c>
      <c r="C27" s="674"/>
      <c r="D27" s="1180" t="str">
        <f>IF(①交付申請書!D24="日付を入力してください","",①交付申請書!D24)</f>
        <v/>
      </c>
      <c r="E27" s="1181"/>
    </row>
    <row r="28" spans="2:12" ht="21" customHeight="1"/>
  </sheetData>
  <sheetProtection algorithmName="SHA-512" hashValue="ho8tYK+RF5qh7+qVGskZL21LLvKCspzb8/KJ17U5mvZkrvndr3Cc+CFuq+8adv3LXvNjlLkbYEBCc/AVjqR58Q==" saltValue="WbsLCZMSB3m3PuuQI8cIvw==" spinCount="100000" sheet="1" scenarios="1" formatCells="0" formatColumns="0" formatRows="0"/>
  <mergeCells count="29">
    <mergeCell ref="B21:B23"/>
    <mergeCell ref="C21:D22"/>
    <mergeCell ref="E21:E23"/>
    <mergeCell ref="F21:I21"/>
    <mergeCell ref="J21:L23"/>
    <mergeCell ref="F22:G22"/>
    <mergeCell ref="H22:I22"/>
    <mergeCell ref="J24:L24"/>
    <mergeCell ref="J25:L25"/>
    <mergeCell ref="D27:E27"/>
    <mergeCell ref="J19:L19"/>
    <mergeCell ref="J16:L16"/>
    <mergeCell ref="J17:L17"/>
    <mergeCell ref="J18:L18"/>
    <mergeCell ref="B13:B15"/>
    <mergeCell ref="C13:D14"/>
    <mergeCell ref="E13:E15"/>
    <mergeCell ref="J5:J7"/>
    <mergeCell ref="K5:L7"/>
    <mergeCell ref="F13:I13"/>
    <mergeCell ref="J13:L15"/>
    <mergeCell ref="B5:B7"/>
    <mergeCell ref="I5:I7"/>
    <mergeCell ref="C5:H5"/>
    <mergeCell ref="C6:D6"/>
    <mergeCell ref="E6:F6"/>
    <mergeCell ref="G6:H6"/>
    <mergeCell ref="F14:G14"/>
    <mergeCell ref="H14:I14"/>
  </mergeCells>
  <phoneticPr fontId="1"/>
  <conditionalFormatting sqref="L9">
    <cfRule type="containsText" dxfId="6" priority="4" operator="containsText" text="消費税仕入控除額">
      <formula>NOT(ISERROR(SEARCH("消費税仕入控除額",L9)))</formula>
    </cfRule>
  </conditionalFormatting>
  <conditionalFormatting sqref="K9">
    <cfRule type="containsText" dxfId="5" priority="3" operator="containsText" text="消費税仕入控除額">
      <formula>NOT(ISERROR(SEARCH("消費税仕入控除額",K9)))</formula>
    </cfRule>
  </conditionalFormatting>
  <conditionalFormatting sqref="D27:E27">
    <cfRule type="notContainsText" dxfId="4" priority="1" operator="notContains" text="入力">
      <formula>ISERROR(SEARCH("入力",D27))</formula>
    </cfRule>
    <cfRule type="beginsWith" dxfId="3" priority="2" operator="beginsWith" text="入力してください">
      <formula>LEFT(D27,LEN("入力してください"))="入力してください"</formula>
    </cfRule>
  </conditionalFormatting>
  <pageMargins left="0.59055118110236227" right="0.39370078740157483" top="0.74803149606299213" bottom="0.35433070866141736" header="0.31496062992125984" footer="0.15748031496062992"/>
  <pageSetup paperSize="9" scale="79" fitToHeight="0" orientation="landscape" r:id="rId1"/>
  <headerFooter>
    <oddHeader>&amp;L様式７（別添２）</oddHeader>
    <oddFooter>&amp;C&amp;"ＭＳ Ｐゴシック,標準"&amp;10&amp;P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O41"/>
  <sheetViews>
    <sheetView view="pageBreakPreview" zoomScaleNormal="100" zoomScaleSheetLayoutView="100" workbookViewId="0"/>
  </sheetViews>
  <sheetFormatPr defaultRowHeight="15.75"/>
  <cols>
    <col min="1" max="1" width="1.625" style="35" customWidth="1"/>
    <col min="2" max="2" width="4.875" style="35" customWidth="1"/>
    <col min="3" max="3" width="10.625" style="35" customWidth="1"/>
    <col min="4" max="4" width="6.875" style="35" customWidth="1"/>
    <col min="5" max="6" width="12" style="35" customWidth="1"/>
    <col min="7" max="7" width="10.5" style="35" customWidth="1"/>
    <col min="8" max="8" width="10.625" style="35" customWidth="1"/>
    <col min="9" max="9" width="16.625" style="35" customWidth="1"/>
    <col min="10" max="13" width="9.875" style="35" customWidth="1"/>
    <col min="14" max="14" width="9" style="35"/>
    <col min="15" max="15" width="1.625" style="35" customWidth="1"/>
    <col min="16" max="16384" width="9" style="35"/>
  </cols>
  <sheetData>
    <row r="1" spans="2:15" ht="9" customHeight="1"/>
    <row r="2" spans="2:15" ht="19.5" customHeight="1">
      <c r="B2" s="34"/>
      <c r="C2" s="36"/>
      <c r="D2" s="36"/>
      <c r="E2" s="36"/>
      <c r="F2" s="36"/>
      <c r="G2" s="36"/>
      <c r="H2" s="36"/>
      <c r="O2" s="36"/>
    </row>
    <row r="3" spans="2:15" ht="22.5" customHeight="1">
      <c r="L3" s="174" t="s">
        <v>54</v>
      </c>
      <c r="M3" s="174"/>
      <c r="O3" s="36"/>
    </row>
    <row r="4" spans="2:15" ht="22.5" customHeight="1">
      <c r="B4" s="36"/>
      <c r="C4" s="36"/>
      <c r="D4" s="36"/>
      <c r="E4" s="36"/>
      <c r="F4" s="36"/>
      <c r="G4" s="36"/>
      <c r="H4" s="36"/>
      <c r="I4" s="36"/>
      <c r="J4" s="36"/>
      <c r="K4" s="36"/>
      <c r="L4" s="36"/>
      <c r="M4" s="36"/>
      <c r="O4" s="36"/>
    </row>
    <row r="5" spans="2:15" ht="22.5" customHeight="1">
      <c r="B5" s="40" t="s">
        <v>55</v>
      </c>
      <c r="C5" s="36"/>
      <c r="D5" s="36"/>
      <c r="E5" s="36"/>
      <c r="F5" s="36"/>
      <c r="G5" s="36"/>
      <c r="H5" s="36"/>
      <c r="I5" s="36"/>
      <c r="J5" s="36"/>
      <c r="K5" s="36"/>
      <c r="L5" s="36"/>
      <c r="M5" s="36"/>
      <c r="O5" s="36"/>
    </row>
    <row r="6" spans="2:15" ht="22.5" customHeight="1">
      <c r="B6" s="36"/>
      <c r="C6" s="36"/>
      <c r="D6" s="36"/>
      <c r="E6" s="36"/>
      <c r="F6" s="36"/>
      <c r="G6" s="36"/>
      <c r="H6" s="36"/>
      <c r="I6" s="36"/>
      <c r="J6" s="36"/>
      <c r="K6" s="36"/>
      <c r="L6" s="36"/>
      <c r="M6" s="36"/>
      <c r="O6" s="36"/>
    </row>
    <row r="7" spans="2:15" ht="22.5" customHeight="1">
      <c r="B7" s="36"/>
      <c r="C7" s="36"/>
      <c r="D7" s="36"/>
      <c r="E7" s="36"/>
      <c r="F7" s="36"/>
      <c r="G7" s="36"/>
      <c r="H7" s="36"/>
      <c r="I7" s="36"/>
      <c r="J7" s="36"/>
      <c r="K7" s="36"/>
      <c r="L7" s="36"/>
      <c r="M7" s="36"/>
      <c r="O7" s="36"/>
    </row>
    <row r="8" spans="2:15" ht="22.5" customHeight="1">
      <c r="B8" s="36"/>
      <c r="C8" s="36"/>
      <c r="D8" s="36"/>
      <c r="E8" s="36"/>
      <c r="F8" s="36"/>
      <c r="G8" s="36"/>
      <c r="I8" s="39" t="s">
        <v>56</v>
      </c>
      <c r="J8" s="175"/>
      <c r="K8" s="176"/>
      <c r="L8" s="176"/>
      <c r="M8" s="176"/>
      <c r="N8" s="176"/>
      <c r="O8" s="36"/>
    </row>
    <row r="9" spans="2:15" ht="28.5" customHeight="1">
      <c r="B9" s="36"/>
      <c r="C9" s="36"/>
      <c r="D9" s="36"/>
      <c r="E9" s="36"/>
      <c r="F9" s="36"/>
      <c r="G9" s="36"/>
      <c r="I9" s="38" t="s">
        <v>57</v>
      </c>
      <c r="J9" s="177"/>
      <c r="K9" s="178"/>
      <c r="L9" s="178"/>
      <c r="M9" s="178"/>
      <c r="N9" s="178"/>
      <c r="O9" s="36"/>
    </row>
    <row r="10" spans="2:15" ht="22.5" customHeight="1">
      <c r="O10" s="36"/>
    </row>
    <row r="11" spans="2:15" ht="22.5" customHeight="1">
      <c r="C11" s="36"/>
      <c r="D11" s="36"/>
      <c r="E11" s="36"/>
      <c r="F11" s="36"/>
      <c r="G11" s="36"/>
      <c r="H11" s="36"/>
      <c r="I11" s="36"/>
      <c r="J11" s="36"/>
      <c r="K11" s="36"/>
      <c r="L11" s="36"/>
      <c r="M11" s="36"/>
      <c r="O11" s="36"/>
    </row>
    <row r="12" spans="2:15" ht="22.5" customHeight="1">
      <c r="B12" s="36"/>
      <c r="D12" s="41"/>
      <c r="E12" s="143" t="s">
        <v>58</v>
      </c>
      <c r="F12" s="36"/>
      <c r="G12" s="36"/>
      <c r="H12" s="36"/>
      <c r="I12" s="36"/>
      <c r="J12" s="36"/>
      <c r="K12" s="36"/>
      <c r="L12" s="36"/>
      <c r="M12" s="36"/>
      <c r="O12" s="36"/>
    </row>
    <row r="13" spans="2:15" ht="22.5" customHeight="1">
      <c r="B13" s="36"/>
      <c r="C13" s="33"/>
      <c r="D13" s="36"/>
      <c r="E13" s="36"/>
      <c r="F13" s="36"/>
      <c r="G13" s="36"/>
      <c r="H13" s="36"/>
      <c r="I13" s="36"/>
      <c r="J13" s="36"/>
      <c r="K13" s="36"/>
      <c r="L13" s="36"/>
      <c r="M13" s="36"/>
      <c r="O13" s="36"/>
    </row>
    <row r="14" spans="2:15" ht="22.5" customHeight="1">
      <c r="B14" s="36"/>
      <c r="C14" s="36"/>
      <c r="D14" s="36"/>
      <c r="E14" s="36"/>
      <c r="F14" s="36"/>
      <c r="G14" s="36"/>
      <c r="H14" s="36"/>
      <c r="I14" s="36"/>
      <c r="J14" s="36"/>
      <c r="K14" s="36"/>
      <c r="L14" s="36"/>
      <c r="M14" s="36"/>
      <c r="O14" s="36"/>
    </row>
    <row r="15" spans="2:15" ht="22.5" customHeight="1">
      <c r="B15" s="36"/>
      <c r="D15" s="36"/>
      <c r="E15" s="36"/>
      <c r="F15" s="36"/>
      <c r="G15" s="36"/>
      <c r="H15" s="36"/>
      <c r="I15" s="36"/>
      <c r="J15" s="36"/>
      <c r="K15" s="36"/>
      <c r="L15" s="36"/>
      <c r="M15" s="36"/>
      <c r="O15" s="36"/>
    </row>
    <row r="16" spans="2:15" ht="22.5" customHeight="1">
      <c r="B16" s="36"/>
      <c r="C16" s="36"/>
      <c r="D16" s="36"/>
      <c r="E16" s="36"/>
      <c r="F16" s="36"/>
      <c r="G16" s="36"/>
      <c r="H16" s="36"/>
      <c r="I16" s="36"/>
      <c r="J16" s="36"/>
      <c r="K16" s="36"/>
      <c r="L16" s="36"/>
      <c r="M16" s="36"/>
      <c r="O16" s="36"/>
    </row>
    <row r="17" spans="2:15" ht="22.5" customHeight="1">
      <c r="B17" s="36"/>
      <c r="C17" s="36"/>
      <c r="D17" s="33"/>
      <c r="E17" s="144" t="s">
        <v>59</v>
      </c>
      <c r="F17" s="36"/>
      <c r="G17" s="36"/>
      <c r="H17" s="36"/>
      <c r="I17" s="36"/>
      <c r="J17" s="36"/>
      <c r="K17" s="36"/>
      <c r="L17" s="36"/>
      <c r="M17" s="36"/>
      <c r="O17" s="36"/>
    </row>
    <row r="18" spans="2:15" ht="22.5" customHeight="1">
      <c r="B18" s="36"/>
      <c r="C18" s="36"/>
      <c r="D18" s="36"/>
      <c r="E18" s="36"/>
      <c r="F18" s="36"/>
      <c r="G18" s="36"/>
      <c r="H18" s="36"/>
      <c r="I18" s="36"/>
      <c r="J18" s="36"/>
      <c r="K18" s="36"/>
      <c r="L18" s="36"/>
      <c r="M18" s="36"/>
      <c r="O18" s="36"/>
    </row>
    <row r="19" spans="2:15" ht="22.5" customHeight="1">
      <c r="B19" s="36"/>
      <c r="C19" s="36"/>
      <c r="D19" s="36"/>
      <c r="E19" s="36"/>
      <c r="F19" s="36"/>
      <c r="G19" s="36"/>
      <c r="H19" s="36"/>
      <c r="I19" s="36"/>
      <c r="J19" s="36"/>
      <c r="K19" s="36"/>
      <c r="L19" s="36"/>
      <c r="M19" s="36"/>
      <c r="O19" s="36"/>
    </row>
    <row r="20" spans="2:15" ht="22.5" customHeight="1">
      <c r="B20" s="36"/>
      <c r="C20" s="36"/>
      <c r="D20" s="36"/>
      <c r="E20" s="36"/>
      <c r="F20" s="36"/>
      <c r="G20" s="36"/>
      <c r="H20" s="36"/>
      <c r="I20" s="36"/>
      <c r="J20" s="36"/>
      <c r="K20" s="36"/>
      <c r="L20" s="36"/>
      <c r="M20" s="36"/>
      <c r="O20" s="36"/>
    </row>
    <row r="21" spans="2:15" ht="22.5" customHeight="1">
      <c r="B21" s="36"/>
      <c r="C21" s="36"/>
      <c r="D21" s="36"/>
      <c r="E21" s="36"/>
      <c r="F21" s="36"/>
      <c r="G21" s="36"/>
      <c r="H21" s="36"/>
      <c r="I21" s="36"/>
      <c r="J21" s="36"/>
      <c r="K21" s="36"/>
      <c r="L21" s="36"/>
      <c r="M21" s="36"/>
      <c r="O21" s="36"/>
    </row>
    <row r="22" spans="2:15" ht="22.5" customHeight="1">
      <c r="B22" s="36"/>
      <c r="C22" s="36"/>
      <c r="D22" s="36"/>
      <c r="E22" s="36"/>
      <c r="F22" s="36"/>
      <c r="G22" s="36"/>
      <c r="H22" s="36"/>
      <c r="I22" s="36"/>
      <c r="J22" s="36"/>
      <c r="K22" s="36"/>
      <c r="L22" s="36"/>
      <c r="M22" s="36"/>
      <c r="O22" s="36"/>
    </row>
    <row r="23" spans="2:15" ht="22.5" customHeight="1">
      <c r="B23" s="36"/>
      <c r="C23" s="36"/>
      <c r="D23" s="36"/>
      <c r="E23" s="36"/>
      <c r="F23" s="36"/>
      <c r="G23" s="36"/>
      <c r="H23" s="36"/>
      <c r="I23" s="36"/>
      <c r="J23" s="36"/>
      <c r="K23" s="36"/>
      <c r="L23" s="36"/>
      <c r="M23" s="36"/>
      <c r="O23" s="36"/>
    </row>
    <row r="24" spans="2:15" ht="22.5" customHeight="1">
      <c r="B24" s="36"/>
      <c r="C24" s="36"/>
      <c r="D24" s="36"/>
      <c r="E24" s="36"/>
      <c r="F24" s="36"/>
      <c r="G24" s="36"/>
      <c r="H24" s="36"/>
      <c r="I24" s="36"/>
      <c r="J24" s="36"/>
      <c r="K24" s="36"/>
      <c r="L24" s="36"/>
      <c r="M24" s="36"/>
      <c r="O24" s="36"/>
    </row>
    <row r="25" spans="2:15" ht="19.5" customHeight="1">
      <c r="B25" s="36"/>
      <c r="C25" s="36"/>
      <c r="D25" s="36"/>
      <c r="E25" s="36"/>
      <c r="F25" s="36"/>
      <c r="G25" s="36"/>
      <c r="H25" s="36"/>
      <c r="I25" s="36"/>
      <c r="J25" s="36"/>
      <c r="K25" s="36"/>
      <c r="L25" s="36"/>
      <c r="M25" s="36"/>
      <c r="O25" s="36"/>
    </row>
    <row r="26" spans="2:15" ht="19.5" customHeight="1">
      <c r="B26" s="36"/>
      <c r="C26" s="36"/>
      <c r="D26" s="36"/>
      <c r="E26" s="36"/>
      <c r="F26" s="36"/>
      <c r="G26" s="36"/>
      <c r="H26" s="36"/>
      <c r="I26" s="36"/>
      <c r="J26" s="36"/>
      <c r="K26" s="36"/>
      <c r="L26" s="36"/>
      <c r="M26" s="36"/>
      <c r="O26" s="36"/>
    </row>
    <row r="27" spans="2:15" ht="19.5" customHeight="1">
      <c r="B27" s="36"/>
      <c r="C27" s="36"/>
      <c r="D27" s="36"/>
      <c r="E27" s="36"/>
      <c r="F27" s="36"/>
      <c r="G27" s="36"/>
      <c r="H27" s="36"/>
      <c r="I27" s="36"/>
      <c r="J27" s="36"/>
      <c r="K27" s="36"/>
      <c r="L27" s="36"/>
      <c r="M27" s="36"/>
      <c r="O27" s="36"/>
    </row>
    <row r="28" spans="2:15" ht="19.5" customHeight="1">
      <c r="C28" s="36"/>
      <c r="D28" s="36"/>
      <c r="E28" s="36"/>
      <c r="F28" s="36"/>
      <c r="G28" s="36"/>
      <c r="H28" s="36"/>
      <c r="I28" s="36"/>
      <c r="J28" s="36"/>
      <c r="K28" s="36"/>
      <c r="L28" s="36"/>
      <c r="M28" s="36"/>
      <c r="O28" s="36"/>
    </row>
    <row r="29" spans="2:15" ht="19.5" customHeight="1">
      <c r="B29" s="36"/>
      <c r="C29" s="36"/>
      <c r="D29" s="36"/>
      <c r="E29" s="36"/>
      <c r="F29" s="36"/>
      <c r="G29" s="36"/>
      <c r="H29" s="36"/>
      <c r="I29" s="36"/>
      <c r="J29" s="36"/>
      <c r="K29" s="36"/>
      <c r="L29" s="36"/>
      <c r="M29" s="36"/>
      <c r="O29" s="36"/>
    </row>
    <row r="30" spans="2:15" ht="19.5" customHeight="1">
      <c r="B30" s="36"/>
      <c r="C30" s="36"/>
      <c r="D30" s="36"/>
      <c r="E30" s="36"/>
      <c r="F30" s="36"/>
      <c r="G30" s="36"/>
      <c r="H30" s="36"/>
      <c r="I30" s="36"/>
      <c r="J30" s="36"/>
      <c r="K30" s="36"/>
      <c r="L30" s="36"/>
      <c r="M30" s="36"/>
      <c r="O30" s="36"/>
    </row>
    <row r="31" spans="2:15" ht="19.5" customHeight="1">
      <c r="B31" s="37"/>
      <c r="C31" s="37"/>
      <c r="D31" s="37"/>
      <c r="E31" s="37"/>
      <c r="F31" s="37"/>
      <c r="G31" s="37"/>
      <c r="H31" s="37"/>
      <c r="I31" s="37"/>
      <c r="J31" s="37"/>
      <c r="K31" s="37"/>
      <c r="L31" s="37"/>
      <c r="M31" s="37"/>
      <c r="O31" s="36"/>
    </row>
    <row r="32" spans="2:15" ht="19.5" customHeight="1">
      <c r="B32" s="37"/>
      <c r="C32" s="37"/>
      <c r="D32" s="37"/>
      <c r="E32" s="37"/>
      <c r="F32" s="37"/>
      <c r="G32" s="37"/>
      <c r="H32" s="37"/>
      <c r="I32" s="37"/>
      <c r="J32" s="37"/>
      <c r="K32" s="37"/>
      <c r="L32" s="37"/>
      <c r="M32" s="37"/>
      <c r="O32" s="36"/>
    </row>
    <row r="33" spans="2:15" ht="19.5" customHeight="1">
      <c r="B33" s="37"/>
      <c r="C33" s="37"/>
      <c r="D33" s="37"/>
      <c r="E33" s="37"/>
      <c r="F33" s="37"/>
      <c r="G33" s="37"/>
      <c r="H33" s="37"/>
      <c r="I33" s="37"/>
      <c r="J33" s="37"/>
      <c r="K33" s="37"/>
      <c r="L33" s="37"/>
      <c r="M33" s="37"/>
      <c r="O33" s="36"/>
    </row>
    <row r="34" spans="2:15" ht="19.5" customHeight="1">
      <c r="B34" s="37"/>
      <c r="C34" s="37"/>
      <c r="D34" s="37"/>
      <c r="E34" s="37"/>
      <c r="F34" s="37"/>
      <c r="G34" s="37"/>
      <c r="H34" s="37"/>
      <c r="I34" s="37"/>
      <c r="J34" s="37"/>
      <c r="K34" s="37"/>
      <c r="L34" s="37"/>
      <c r="M34" s="37"/>
      <c r="O34" s="36"/>
    </row>
    <row r="35" spans="2:15" ht="19.5" customHeight="1">
      <c r="B35" s="37"/>
      <c r="C35" s="37"/>
      <c r="D35" s="37"/>
      <c r="E35" s="37"/>
      <c r="F35" s="37"/>
      <c r="G35" s="37"/>
      <c r="H35" s="37"/>
      <c r="I35" s="37"/>
      <c r="J35" s="37"/>
      <c r="K35" s="37"/>
      <c r="L35" s="37"/>
      <c r="M35" s="37"/>
      <c r="O35" s="36"/>
    </row>
    <row r="36" spans="2:15" ht="19.5" customHeight="1">
      <c r="B36" s="37"/>
      <c r="C36" s="37"/>
      <c r="D36" s="37"/>
      <c r="E36" s="37"/>
      <c r="F36" s="37"/>
      <c r="G36" s="37"/>
      <c r="H36" s="37"/>
      <c r="I36" s="37"/>
      <c r="J36" s="37"/>
      <c r="K36" s="37"/>
      <c r="L36" s="37"/>
      <c r="M36" s="37"/>
      <c r="O36" s="36"/>
    </row>
    <row r="37" spans="2:15" ht="19.5" customHeight="1">
      <c r="B37" s="37"/>
      <c r="C37" s="37"/>
      <c r="D37" s="37"/>
      <c r="E37" s="37"/>
      <c r="F37" s="37"/>
      <c r="G37" s="37"/>
      <c r="H37" s="37"/>
      <c r="I37" s="37"/>
      <c r="J37" s="37"/>
      <c r="K37" s="37"/>
      <c r="L37" s="37"/>
      <c r="M37" s="37"/>
      <c r="O37" s="36"/>
    </row>
    <row r="38" spans="2:15" ht="19.5" customHeight="1">
      <c r="B38" s="37"/>
      <c r="C38" s="37"/>
      <c r="D38" s="37"/>
      <c r="E38" s="37"/>
      <c r="F38" s="37"/>
      <c r="G38" s="37"/>
      <c r="H38" s="37"/>
      <c r="I38" s="37"/>
      <c r="J38" s="36"/>
      <c r="O38" s="36"/>
    </row>
    <row r="39" spans="2:15" ht="18.75" customHeight="1">
      <c r="B39" s="37"/>
      <c r="C39" s="37"/>
      <c r="D39" s="37"/>
      <c r="E39" s="37"/>
      <c r="F39" s="37"/>
      <c r="G39" s="37"/>
      <c r="H39" s="37"/>
      <c r="I39" s="37"/>
      <c r="J39" s="36"/>
    </row>
    <row r="40" spans="2:15" ht="18.75" customHeight="1">
      <c r="B40" s="37"/>
      <c r="C40" s="37"/>
      <c r="D40" s="37"/>
      <c r="E40" s="37"/>
      <c r="F40" s="37"/>
      <c r="G40" s="37"/>
      <c r="H40" s="37"/>
      <c r="I40" s="37"/>
      <c r="J40" s="36"/>
    </row>
    <row r="41" spans="2:15" ht="18.75" customHeight="1"/>
  </sheetData>
  <mergeCells count="3">
    <mergeCell ref="L3:M3"/>
    <mergeCell ref="J8:N8"/>
    <mergeCell ref="J9:N9"/>
  </mergeCells>
  <phoneticPr fontId="1"/>
  <conditionalFormatting sqref="L3:M3">
    <cfRule type="containsText" dxfId="113" priority="1" operator="containsText" text="日付を入力してください">
      <formula>NOT(ISERROR(SEARCH("日付を入力してください",L3)))</formula>
    </cfRule>
  </conditionalFormatting>
  <dataValidations disablePrompts="1" count="1">
    <dataValidation allowBlank="1" showInputMessage="1" showErrorMessage="1" promptTitle="西暦で入力してください。" prompt="例：2021/1/1" sqref="L3:M3"/>
  </dataValidations>
  <pageMargins left="0.59055118110236227" right="0.39370078740157483" top="0.74803149606299213" bottom="0.47244094488188981" header="0.31496062992125984" footer="0.15748031496062992"/>
  <pageSetup paperSize="9" scale="92" orientation="landscape" horizontalDpi="300" verticalDpi="300" r:id="rId1"/>
  <headerFooter>
    <oddHeader>&amp;L様式第１号</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O30"/>
  <sheetViews>
    <sheetView view="pageBreakPreview" zoomScaleNormal="100" zoomScaleSheetLayoutView="100" workbookViewId="0"/>
  </sheetViews>
  <sheetFormatPr defaultRowHeight="14.25"/>
  <cols>
    <col min="1" max="1" width="1.625" style="22" customWidth="1"/>
    <col min="2" max="2" width="12.625" style="22" customWidth="1"/>
    <col min="3" max="3" width="8.75" style="22" customWidth="1"/>
    <col min="4" max="4" width="5.875" style="22" customWidth="1"/>
    <col min="5" max="5" width="9.875" style="22" customWidth="1"/>
    <col min="6" max="6" width="6" style="22" customWidth="1"/>
    <col min="7" max="8" width="9.875" style="22" customWidth="1"/>
    <col min="9" max="9" width="14.625" style="22" customWidth="1"/>
    <col min="10" max="10" width="18.75" style="22" customWidth="1"/>
    <col min="11" max="12" width="9.875" style="22" customWidth="1"/>
    <col min="13" max="13" width="12.875" style="22" customWidth="1"/>
    <col min="14" max="14" width="3.125" style="22" customWidth="1"/>
    <col min="15" max="15" width="1.625" style="22" customWidth="1"/>
    <col min="16" max="16384" width="9" style="22"/>
  </cols>
  <sheetData>
    <row r="1" spans="2:15" ht="9" customHeight="1"/>
    <row r="2" spans="2:15" ht="23.25" customHeight="1">
      <c r="B2" s="173" t="s">
        <v>4</v>
      </c>
      <c r="C2" s="173"/>
      <c r="D2" s="173"/>
      <c r="E2" s="173"/>
      <c r="F2" s="173"/>
      <c r="G2" s="173"/>
      <c r="H2" s="173"/>
      <c r="I2" s="173"/>
      <c r="J2" s="173"/>
      <c r="K2" s="173"/>
      <c r="L2" s="173"/>
      <c r="M2" s="173"/>
      <c r="N2" s="46"/>
      <c r="O2" s="42"/>
    </row>
    <row r="3" spans="2:15" s="45" customFormat="1" ht="10.5" customHeight="1">
      <c r="B3" s="32"/>
      <c r="C3" s="32"/>
      <c r="D3" s="32"/>
      <c r="E3" s="32"/>
      <c r="F3" s="32"/>
      <c r="G3" s="32"/>
      <c r="O3" s="32"/>
    </row>
    <row r="4" spans="2:15" s="45" customFormat="1" ht="18" customHeight="1">
      <c r="B4" s="70"/>
      <c r="C4" s="47"/>
      <c r="D4" s="48"/>
      <c r="E4" s="48"/>
      <c r="F4" s="48"/>
      <c r="G4" s="48"/>
      <c r="H4" s="48"/>
      <c r="I4" s="48"/>
      <c r="J4" s="48"/>
      <c r="K4" s="171" t="s">
        <v>5</v>
      </c>
      <c r="L4" s="171" t="s">
        <v>6</v>
      </c>
      <c r="M4" s="171" t="s">
        <v>7</v>
      </c>
      <c r="O4" s="32"/>
    </row>
    <row r="5" spans="2:15" s="45" customFormat="1" ht="18" customHeight="1">
      <c r="B5" s="71"/>
      <c r="C5" s="50"/>
      <c r="D5" s="49"/>
      <c r="E5" s="49"/>
      <c r="F5" s="49"/>
      <c r="G5" s="49"/>
      <c r="H5" s="49"/>
      <c r="I5" s="49"/>
      <c r="J5" s="51"/>
      <c r="K5" s="172"/>
      <c r="L5" s="172"/>
      <c r="M5" s="172"/>
      <c r="O5" s="32"/>
    </row>
    <row r="6" spans="2:15" s="45" customFormat="1" ht="19.5" customHeight="1">
      <c r="B6" s="76" t="s">
        <v>460</v>
      </c>
      <c r="C6" s="69" t="s">
        <v>461</v>
      </c>
      <c r="D6" s="77"/>
      <c r="E6" s="77"/>
      <c r="F6" s="77"/>
      <c r="G6" s="57"/>
      <c r="H6" s="57"/>
      <c r="I6" s="98"/>
      <c r="J6" s="57"/>
      <c r="K6" s="58"/>
      <c r="L6" s="58"/>
      <c r="M6" s="58"/>
      <c r="N6" s="32"/>
      <c r="O6" s="32"/>
    </row>
    <row r="7" spans="2:15" s="45" customFormat="1" ht="19.5" customHeight="1">
      <c r="B7" s="72" t="s">
        <v>10</v>
      </c>
      <c r="C7" s="162" t="s">
        <v>39</v>
      </c>
      <c r="D7" s="156"/>
      <c r="E7" s="152" t="s">
        <v>462</v>
      </c>
      <c r="F7" s="82"/>
      <c r="G7" s="82"/>
      <c r="H7" s="48"/>
      <c r="I7" s="48"/>
      <c r="J7" s="48"/>
      <c r="K7" s="70"/>
      <c r="L7" s="70"/>
      <c r="M7" s="70"/>
      <c r="N7" s="32"/>
      <c r="O7" s="32"/>
    </row>
    <row r="8" spans="2:15" s="45" customFormat="1" ht="19.5" customHeight="1">
      <c r="B8" s="73"/>
      <c r="C8" s="128"/>
      <c r="D8" s="157"/>
      <c r="E8" s="120"/>
      <c r="F8" s="112"/>
      <c r="G8" s="112"/>
      <c r="H8" s="49"/>
      <c r="I8" s="49"/>
      <c r="J8" s="51"/>
      <c r="K8" s="71"/>
      <c r="L8" s="71"/>
      <c r="M8" s="71"/>
      <c r="N8" s="32"/>
      <c r="O8" s="32"/>
    </row>
    <row r="9" spans="2:15" s="45" customFormat="1" ht="19.5" customHeight="1">
      <c r="B9" s="73"/>
      <c r="C9" s="162" t="s">
        <v>41</v>
      </c>
      <c r="D9" s="156" t="s">
        <v>463</v>
      </c>
      <c r="E9" s="69" t="s">
        <v>464</v>
      </c>
      <c r="F9" s="77"/>
      <c r="G9" s="77"/>
      <c r="H9" s="49"/>
      <c r="I9" s="49"/>
      <c r="J9" s="49"/>
      <c r="K9" s="58"/>
      <c r="L9" s="58"/>
      <c r="M9" s="58"/>
      <c r="N9" s="32"/>
      <c r="O9" s="32"/>
    </row>
    <row r="10" spans="2:15" s="45" customFormat="1" ht="19.5" customHeight="1">
      <c r="B10" s="73"/>
      <c r="C10" s="128"/>
      <c r="D10" s="157" t="s">
        <v>465</v>
      </c>
      <c r="E10" s="69" t="s">
        <v>466</v>
      </c>
      <c r="F10" s="112"/>
      <c r="G10" s="112"/>
      <c r="H10" s="112"/>
      <c r="I10" s="57"/>
      <c r="J10" s="96"/>
      <c r="K10" s="58"/>
      <c r="L10" s="58"/>
      <c r="M10" s="58"/>
      <c r="N10" s="32"/>
      <c r="O10" s="32"/>
    </row>
    <row r="11" spans="2:15" s="45" customFormat="1" ht="19.5" customHeight="1">
      <c r="B11" s="73"/>
      <c r="C11" s="162" t="s">
        <v>47</v>
      </c>
      <c r="D11" s="156"/>
      <c r="E11" s="152" t="s">
        <v>467</v>
      </c>
      <c r="F11" s="82"/>
      <c r="G11" s="82"/>
      <c r="H11" s="82"/>
      <c r="I11" s="48"/>
      <c r="J11" s="48"/>
      <c r="K11" s="70"/>
      <c r="L11" s="70"/>
      <c r="M11" s="70"/>
      <c r="N11" s="32"/>
      <c r="O11" s="32"/>
    </row>
    <row r="12" spans="2:15" s="45" customFormat="1" ht="19.5" customHeight="1">
      <c r="B12" s="73"/>
      <c r="C12" s="128"/>
      <c r="D12" s="157"/>
      <c r="E12" s="120"/>
      <c r="F12" s="112"/>
      <c r="G12" s="112"/>
      <c r="H12" s="112"/>
      <c r="I12" s="49"/>
      <c r="J12" s="51"/>
      <c r="K12" s="71"/>
      <c r="L12" s="71"/>
      <c r="M12" s="71"/>
      <c r="O12" s="32"/>
    </row>
    <row r="13" spans="2:15" s="45" customFormat="1" ht="19.5" customHeight="1">
      <c r="B13" s="73"/>
      <c r="C13" s="162" t="s">
        <v>468</v>
      </c>
      <c r="D13" s="156"/>
      <c r="E13" s="152" t="s">
        <v>469</v>
      </c>
      <c r="F13" s="82"/>
      <c r="G13" s="82"/>
      <c r="H13" s="82"/>
      <c r="I13" s="48"/>
      <c r="J13" s="48"/>
      <c r="K13" s="70"/>
      <c r="L13" s="70"/>
      <c r="M13" s="70"/>
      <c r="N13" s="32"/>
      <c r="O13" s="32"/>
    </row>
    <row r="14" spans="2:15" s="45" customFormat="1" ht="19.5" customHeight="1">
      <c r="B14" s="73"/>
      <c r="C14" s="128"/>
      <c r="D14" s="157"/>
      <c r="E14" s="120"/>
      <c r="F14" s="112"/>
      <c r="G14" s="112"/>
      <c r="H14" s="112"/>
      <c r="I14" s="49"/>
      <c r="J14" s="49"/>
      <c r="K14" s="71"/>
      <c r="L14" s="71"/>
      <c r="M14" s="71"/>
      <c r="N14" s="32"/>
      <c r="O14" s="32"/>
    </row>
    <row r="15" spans="2:15" s="45" customFormat="1" ht="19.5" customHeight="1">
      <c r="B15" s="73"/>
      <c r="C15" s="1"/>
      <c r="D15" s="158"/>
      <c r="E15" s="86"/>
      <c r="F15" s="1"/>
      <c r="G15" s="1"/>
      <c r="H15" s="1"/>
      <c r="I15" s="57"/>
      <c r="J15" s="57"/>
      <c r="K15" s="58"/>
      <c r="L15" s="58"/>
      <c r="M15" s="58"/>
      <c r="N15" s="32"/>
      <c r="O15" s="32"/>
    </row>
    <row r="16" spans="2:15" s="45" customFormat="1" ht="19.5" customHeight="1">
      <c r="B16" s="71"/>
      <c r="C16" s="60"/>
      <c r="D16" s="67"/>
      <c r="E16" s="62"/>
      <c r="F16" s="59"/>
      <c r="G16" s="57"/>
      <c r="H16" s="57"/>
      <c r="I16" s="57"/>
      <c r="J16" s="57"/>
      <c r="K16" s="58"/>
      <c r="L16" s="58"/>
      <c r="M16" s="58"/>
      <c r="N16" s="32"/>
      <c r="O16" s="32"/>
    </row>
    <row r="17" spans="2:15" s="45" customFormat="1" ht="17.25" customHeight="1">
      <c r="B17" s="32"/>
      <c r="C17" s="32"/>
      <c r="D17" s="64"/>
      <c r="E17" s="32"/>
      <c r="F17" s="32"/>
      <c r="G17" s="32"/>
      <c r="H17" s="32"/>
      <c r="I17" s="32"/>
      <c r="J17" s="32"/>
      <c r="K17" s="32"/>
      <c r="L17" s="32"/>
      <c r="M17" s="32"/>
      <c r="N17" s="32"/>
      <c r="O17" s="32"/>
    </row>
    <row r="18" spans="2:15" s="45" customFormat="1" ht="9.75" customHeight="1">
      <c r="B18" s="32"/>
      <c r="C18" s="32"/>
      <c r="D18" s="32"/>
      <c r="E18" s="32"/>
      <c r="F18" s="32"/>
      <c r="G18" s="32"/>
      <c r="H18" s="32"/>
      <c r="I18" s="32"/>
      <c r="J18" s="32"/>
      <c r="K18" s="32"/>
      <c r="L18" s="32"/>
      <c r="M18" s="32"/>
      <c r="N18" s="32"/>
      <c r="O18" s="32"/>
    </row>
    <row r="19" spans="2:15" s="45" customFormat="1" ht="19.5" customHeight="1">
      <c r="B19" s="17" t="s">
        <v>470</v>
      </c>
      <c r="C19" s="32"/>
      <c r="D19" s="32"/>
      <c r="E19" s="32"/>
      <c r="F19" s="32"/>
      <c r="G19" s="32"/>
      <c r="H19" s="32"/>
      <c r="I19" s="32"/>
      <c r="J19" s="32"/>
      <c r="K19" s="32"/>
      <c r="L19" s="32"/>
      <c r="M19" s="32"/>
      <c r="N19" s="32"/>
      <c r="O19" s="32"/>
    </row>
    <row r="20" spans="2:15" s="45" customFormat="1" ht="19.5" customHeight="1">
      <c r="B20" s="43"/>
      <c r="C20" s="43"/>
      <c r="D20" s="43"/>
      <c r="E20" s="43"/>
      <c r="F20" s="43"/>
      <c r="G20" s="43"/>
      <c r="H20" s="43"/>
      <c r="I20" s="43"/>
      <c r="J20" s="43"/>
      <c r="K20" s="43"/>
      <c r="L20" s="43"/>
      <c r="M20" s="43"/>
      <c r="N20" s="43"/>
      <c r="O20" s="32"/>
    </row>
    <row r="21" spans="2:15" s="45" customFormat="1" ht="19.5" customHeight="1">
      <c r="B21" s="43"/>
      <c r="C21" s="43"/>
      <c r="D21" s="43"/>
      <c r="E21" s="43"/>
      <c r="F21" s="43"/>
      <c r="G21" s="43"/>
      <c r="H21" s="43"/>
      <c r="I21" s="43"/>
      <c r="J21" s="43"/>
      <c r="K21" s="43"/>
      <c r="L21" s="43"/>
      <c r="M21" s="43"/>
      <c r="N21" s="43"/>
      <c r="O21" s="32"/>
    </row>
    <row r="22" spans="2:15" s="45" customFormat="1" ht="19.5" customHeight="1">
      <c r="B22" s="43"/>
      <c r="C22" s="43"/>
      <c r="D22" s="43"/>
      <c r="E22" s="43"/>
      <c r="F22" s="43"/>
      <c r="G22" s="43"/>
      <c r="H22" s="43"/>
      <c r="I22" s="43"/>
      <c r="J22" s="43"/>
      <c r="K22" s="43"/>
      <c r="L22" s="43"/>
      <c r="M22" s="43"/>
      <c r="N22" s="43"/>
      <c r="O22" s="32"/>
    </row>
    <row r="23" spans="2:15" ht="19.5" customHeight="1">
      <c r="B23" s="161"/>
      <c r="C23" s="161"/>
      <c r="D23" s="161"/>
      <c r="E23" s="161"/>
      <c r="F23" s="161"/>
      <c r="G23" s="161"/>
      <c r="H23" s="161"/>
      <c r="I23" s="161"/>
      <c r="J23" s="161"/>
      <c r="K23" s="161"/>
      <c r="L23" s="161"/>
      <c r="M23" s="161"/>
      <c r="N23" s="161"/>
      <c r="O23" s="44"/>
    </row>
    <row r="24" spans="2:15" ht="19.5" customHeight="1">
      <c r="B24" s="161"/>
      <c r="C24" s="161"/>
      <c r="D24" s="161"/>
      <c r="E24" s="161"/>
      <c r="F24" s="161"/>
      <c r="G24" s="161"/>
      <c r="H24" s="161"/>
      <c r="I24" s="161"/>
      <c r="J24" s="161"/>
      <c r="K24" s="161"/>
      <c r="L24" s="161"/>
      <c r="M24" s="161"/>
      <c r="N24" s="161"/>
      <c r="O24" s="44"/>
    </row>
    <row r="25" spans="2:15" ht="19.5" customHeight="1">
      <c r="B25" s="161"/>
      <c r="C25" s="161"/>
      <c r="D25" s="161"/>
      <c r="E25" s="161"/>
      <c r="F25" s="161"/>
      <c r="G25" s="161"/>
      <c r="H25" s="161"/>
      <c r="I25" s="161"/>
      <c r="J25" s="161"/>
      <c r="K25" s="161"/>
      <c r="L25" s="161"/>
      <c r="M25" s="161"/>
      <c r="N25" s="161"/>
      <c r="O25" s="44"/>
    </row>
    <row r="26" spans="2:15" ht="19.5" customHeight="1">
      <c r="B26" s="161"/>
      <c r="C26" s="161"/>
      <c r="D26" s="161"/>
      <c r="E26" s="161"/>
      <c r="F26" s="161"/>
      <c r="G26" s="161"/>
      <c r="H26" s="161"/>
      <c r="I26" s="161"/>
      <c r="J26" s="161"/>
      <c r="K26" s="161"/>
      <c r="L26" s="161"/>
      <c r="M26" s="161"/>
      <c r="N26" s="161"/>
      <c r="O26" s="44"/>
    </row>
    <row r="27" spans="2:15" ht="19.5" customHeight="1">
      <c r="B27" s="161"/>
      <c r="C27" s="161"/>
      <c r="D27" s="161"/>
      <c r="E27" s="161"/>
      <c r="F27" s="161"/>
      <c r="G27" s="161"/>
      <c r="H27" s="161"/>
      <c r="I27" s="44"/>
      <c r="O27" s="44"/>
    </row>
    <row r="28" spans="2:15" ht="18.75" customHeight="1">
      <c r="B28" s="161"/>
      <c r="C28" s="161"/>
      <c r="D28" s="161"/>
      <c r="E28" s="161"/>
      <c r="F28" s="161"/>
      <c r="G28" s="161"/>
      <c r="H28" s="161"/>
      <c r="I28" s="44"/>
    </row>
    <row r="29" spans="2:15" ht="18.75" customHeight="1">
      <c r="B29" s="161"/>
      <c r="C29" s="161"/>
      <c r="D29" s="161"/>
      <c r="E29" s="161"/>
      <c r="F29" s="161"/>
      <c r="G29" s="161"/>
      <c r="H29" s="161"/>
      <c r="I29" s="44"/>
    </row>
    <row r="30" spans="2:15" ht="18.75" customHeight="1"/>
  </sheetData>
  <mergeCells count="4">
    <mergeCell ref="B2:M2"/>
    <mergeCell ref="K4:K5"/>
    <mergeCell ref="L4:L5"/>
    <mergeCell ref="M4:M5"/>
  </mergeCells>
  <phoneticPr fontId="1"/>
  <hyperlinks>
    <hyperlink ref="B19" location="はじめに!A1" display="★目的別使用申請様式チャート図に戻る"/>
    <hyperlink ref="C6" location="様式⑨事業成果!A1" display="Ⅰ.事業成果の報告書"/>
    <hyperlink ref="E7" location="'⑨1.事業内容(Ｋ) '!A1" display="事業内容（輸出重点品目の総合プロデュースマーケティング支援）"/>
    <hyperlink ref="E9" location="'⑨2.目標と成果(Ｋ)'!A1" display="事業の成果目標と成果　（定量目標）"/>
    <hyperlink ref="E10" location="'⑨2.目標と成果(Ｋ)'!A14" display="事業の成果目標と成果　（定性目標）"/>
    <hyperlink ref="E11" location="'⑨3.評価分析(Ｋ)'!A1" display="輸出数量と金額等の分析"/>
    <hyperlink ref="E13" location="'⑨4.活動方針(Ｋ)'!A1" display="次年度以降の活動方針"/>
  </hyperlinks>
  <pageMargins left="0.59055118110236227" right="0.39370078740157483" top="0.74803149606299213" bottom="0.23" header="0.31496062992125984" footer="0.15748031496062992"/>
  <pageSetup paperSize="9" scale="94" orientation="landscape" cellComments="asDisplayed" horizontalDpi="300" verticalDpi="300" r:id="rId1"/>
  <headerFooter>
    <oddHeader>&amp;Lチェックリスト</oddHeader>
  </headerFooter>
  <rowBreaks count="1" manualBreakCount="1">
    <brk id="17" max="13" man="1"/>
  </rowBreaks>
  <colBreaks count="1" manualBreakCount="1">
    <brk id="14" max="53"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O42"/>
  <sheetViews>
    <sheetView view="pageBreakPreview" zoomScaleNormal="100" zoomScaleSheetLayoutView="100" workbookViewId="0"/>
  </sheetViews>
  <sheetFormatPr defaultRowHeight="15.75"/>
  <cols>
    <col min="1" max="1" width="1.625" style="820" customWidth="1"/>
    <col min="2" max="2" width="4.875" style="820" customWidth="1"/>
    <col min="3" max="3" width="10.625" style="820" customWidth="1"/>
    <col min="4" max="4" width="10.75" style="820" customWidth="1"/>
    <col min="5" max="5" width="9" style="820" customWidth="1"/>
    <col min="6" max="6" width="6.625" style="820" customWidth="1"/>
    <col min="7" max="7" width="9.375" style="820" customWidth="1"/>
    <col min="8" max="8" width="10.625" style="820" customWidth="1"/>
    <col min="9" max="9" width="16.625" style="820" customWidth="1"/>
    <col min="10" max="10" width="14" style="820" customWidth="1"/>
    <col min="11" max="11" width="12.75" style="820" customWidth="1"/>
    <col min="12" max="13" width="9.875" style="820" customWidth="1"/>
    <col min="14" max="14" width="9" style="820"/>
    <col min="15" max="15" width="1.625" style="820" customWidth="1"/>
    <col min="16" max="16384" width="9" style="820"/>
  </cols>
  <sheetData>
    <row r="1" spans="2:15" ht="9" customHeight="1"/>
    <row r="2" spans="2:15" ht="19.5" customHeight="1">
      <c r="B2" s="1182"/>
      <c r="C2" s="821"/>
      <c r="D2" s="821"/>
      <c r="E2" s="821"/>
      <c r="F2" s="821"/>
      <c r="G2" s="821"/>
      <c r="H2" s="821"/>
      <c r="O2" s="821"/>
    </row>
    <row r="3" spans="2:15" ht="22.5" customHeight="1">
      <c r="L3" s="704" t="s">
        <v>54</v>
      </c>
      <c r="M3" s="704"/>
      <c r="O3" s="821"/>
    </row>
    <row r="4" spans="2:15" ht="22.5" customHeight="1">
      <c r="B4" s="821"/>
      <c r="C4" s="821"/>
      <c r="D4" s="821"/>
      <c r="E4" s="821"/>
      <c r="F4" s="821"/>
      <c r="G4" s="821"/>
      <c r="H4" s="821"/>
      <c r="I4" s="821"/>
      <c r="J4" s="821"/>
      <c r="K4" s="821"/>
      <c r="L4" s="821"/>
      <c r="M4" s="821"/>
      <c r="O4" s="821"/>
    </row>
    <row r="5" spans="2:15" ht="22.5" customHeight="1">
      <c r="B5" s="823" t="s">
        <v>55</v>
      </c>
      <c r="C5" s="821"/>
      <c r="D5" s="821"/>
      <c r="E5" s="821"/>
      <c r="F5" s="821"/>
      <c r="G5" s="821"/>
      <c r="H5" s="821"/>
      <c r="I5" s="821"/>
      <c r="J5" s="821"/>
      <c r="K5" s="821"/>
      <c r="L5" s="821"/>
      <c r="M5" s="821"/>
      <c r="O5" s="821"/>
    </row>
    <row r="6" spans="2:15" ht="22.5" customHeight="1">
      <c r="B6" s="821"/>
      <c r="C6" s="821"/>
      <c r="D6" s="821"/>
      <c r="E6" s="821"/>
      <c r="F6" s="821"/>
      <c r="G6" s="821"/>
      <c r="H6" s="821"/>
      <c r="I6" s="821"/>
      <c r="J6" s="821"/>
      <c r="K6" s="821"/>
      <c r="L6" s="821"/>
      <c r="M6" s="821"/>
      <c r="O6" s="821"/>
    </row>
    <row r="7" spans="2:15" ht="22.5" customHeight="1">
      <c r="B7" s="821"/>
      <c r="C7" s="821"/>
      <c r="D7" s="821"/>
      <c r="E7" s="821"/>
      <c r="F7" s="821"/>
      <c r="G7" s="821"/>
      <c r="H7" s="821"/>
      <c r="I7" s="821"/>
      <c r="J7" s="821"/>
      <c r="K7" s="821"/>
      <c r="L7" s="821"/>
      <c r="M7" s="821"/>
      <c r="O7" s="821"/>
    </row>
    <row r="8" spans="2:15" ht="22.5" customHeight="1">
      <c r="B8" s="821"/>
      <c r="C8" s="821"/>
      <c r="D8" s="821"/>
      <c r="E8" s="821"/>
      <c r="F8" s="821"/>
      <c r="G8" s="821"/>
      <c r="I8" s="1183" t="s">
        <v>56</v>
      </c>
      <c r="J8" s="1186" t="str">
        <f>IF(様式①申請!J8="","",様式①申請!J8)</f>
        <v/>
      </c>
      <c r="K8" s="832"/>
      <c r="L8" s="832"/>
      <c r="M8" s="832"/>
      <c r="N8" s="832"/>
      <c r="O8" s="821"/>
    </row>
    <row r="9" spans="2:15" ht="28.5" customHeight="1">
      <c r="B9" s="821"/>
      <c r="C9" s="821"/>
      <c r="D9" s="821"/>
      <c r="E9" s="821"/>
      <c r="F9" s="821"/>
      <c r="G9" s="821"/>
      <c r="I9" s="824" t="s">
        <v>57</v>
      </c>
      <c r="J9" s="1187" t="str">
        <f>IF(様式①申請!J9="","",様式①申請!J9)</f>
        <v/>
      </c>
      <c r="K9" s="833"/>
      <c r="L9" s="833"/>
      <c r="M9" s="833"/>
      <c r="N9" s="833"/>
      <c r="O9" s="821"/>
    </row>
    <row r="10" spans="2:15" ht="22.5" customHeight="1">
      <c r="O10" s="821"/>
    </row>
    <row r="11" spans="2:15" ht="22.5" customHeight="1">
      <c r="C11" s="821"/>
      <c r="D11" s="821"/>
      <c r="E11" s="821"/>
      <c r="F11" s="821"/>
      <c r="G11" s="821"/>
      <c r="H11" s="821"/>
      <c r="I11" s="821"/>
      <c r="J11" s="821"/>
      <c r="L11" s="821"/>
      <c r="M11" s="821"/>
      <c r="O11" s="821"/>
    </row>
    <row r="12" spans="2:15" ht="22.5" customHeight="1">
      <c r="B12" s="821"/>
      <c r="E12" s="1184" t="s">
        <v>471</v>
      </c>
      <c r="G12" s="821"/>
      <c r="H12" s="821"/>
      <c r="I12" s="821"/>
      <c r="J12" s="821"/>
      <c r="K12" s="1001"/>
      <c r="O12" s="821"/>
    </row>
    <row r="13" spans="2:15" ht="22.5" customHeight="1">
      <c r="B13" s="821"/>
      <c r="C13" s="1185"/>
      <c r="D13" s="1185"/>
      <c r="E13" s="1185"/>
      <c r="F13" s="1185"/>
      <c r="G13" s="1185"/>
      <c r="I13" s="1185"/>
      <c r="J13" s="821"/>
      <c r="L13" s="821"/>
      <c r="M13" s="821"/>
      <c r="O13" s="821"/>
    </row>
    <row r="14" spans="2:15" ht="22.5" customHeight="1">
      <c r="B14" s="821"/>
      <c r="C14" s="821"/>
      <c r="D14" s="821"/>
      <c r="E14" s="821"/>
      <c r="F14" s="821"/>
      <c r="G14" s="821"/>
      <c r="H14" s="821"/>
      <c r="I14" s="821"/>
      <c r="J14" s="821"/>
      <c r="L14" s="821"/>
      <c r="M14" s="821"/>
      <c r="O14" s="821"/>
    </row>
    <row r="15" spans="2:15" ht="22.5" customHeight="1">
      <c r="B15" s="821"/>
      <c r="D15" s="821"/>
      <c r="E15" s="821"/>
      <c r="F15" s="821"/>
      <c r="G15" s="821"/>
      <c r="H15" s="821"/>
      <c r="I15" s="821"/>
      <c r="J15" s="821"/>
      <c r="L15" s="821"/>
      <c r="M15" s="821"/>
      <c r="O15" s="821"/>
    </row>
    <row r="16" spans="2:15" ht="22.5" customHeight="1">
      <c r="B16" s="821"/>
      <c r="C16" s="821"/>
      <c r="D16" s="1185" t="s">
        <v>472</v>
      </c>
      <c r="E16" s="821"/>
      <c r="F16" s="821"/>
      <c r="G16" s="821"/>
      <c r="H16" s="821"/>
      <c r="I16" s="821"/>
      <c r="J16" s="821"/>
      <c r="L16" s="821"/>
      <c r="M16" s="821"/>
      <c r="O16" s="821"/>
    </row>
    <row r="17" spans="2:15" ht="22.5" customHeight="1">
      <c r="B17" s="821"/>
      <c r="C17" s="821"/>
      <c r="D17" s="1185"/>
      <c r="E17" s="821"/>
      <c r="F17" s="821"/>
      <c r="G17" s="821"/>
      <c r="H17" s="821"/>
      <c r="I17" s="821"/>
      <c r="J17" s="821"/>
      <c r="L17" s="821"/>
      <c r="M17" s="821"/>
      <c r="O17" s="821"/>
    </row>
    <row r="18" spans="2:15" ht="22.5" customHeight="1">
      <c r="B18" s="821"/>
      <c r="C18" s="821"/>
      <c r="D18" s="1185"/>
      <c r="E18" s="821"/>
      <c r="F18" s="821"/>
      <c r="G18" s="821"/>
      <c r="H18" s="821"/>
      <c r="I18" s="821"/>
      <c r="J18" s="821"/>
      <c r="L18" s="821"/>
      <c r="M18" s="821"/>
      <c r="O18" s="821"/>
    </row>
    <row r="19" spans="2:15" ht="22.5" customHeight="1">
      <c r="B19" s="821"/>
      <c r="C19" s="821"/>
      <c r="D19" s="1185"/>
      <c r="E19" s="821"/>
      <c r="F19" s="821"/>
      <c r="G19" s="821"/>
      <c r="H19" s="821"/>
      <c r="I19" s="821"/>
      <c r="J19" s="821"/>
      <c r="L19" s="821"/>
      <c r="M19" s="821"/>
      <c r="O19" s="821"/>
    </row>
    <row r="20" spans="2:15" ht="22.5" customHeight="1">
      <c r="B20" s="821"/>
      <c r="C20" s="821"/>
      <c r="D20" s="1185"/>
      <c r="E20" s="821"/>
      <c r="F20" s="821"/>
      <c r="G20" s="821"/>
      <c r="H20" s="821"/>
      <c r="I20" s="821"/>
      <c r="J20" s="821"/>
      <c r="L20" s="821"/>
      <c r="M20" s="821"/>
      <c r="O20" s="821"/>
    </row>
    <row r="21" spans="2:15" ht="22.5" customHeight="1">
      <c r="B21" s="821"/>
      <c r="C21" s="821"/>
      <c r="D21" s="1185"/>
      <c r="E21" s="821"/>
      <c r="F21" s="821"/>
      <c r="G21" s="821"/>
      <c r="H21" s="821"/>
      <c r="I21" s="821"/>
      <c r="J21" s="821"/>
      <c r="L21" s="821"/>
      <c r="M21" s="821"/>
      <c r="O21" s="821"/>
    </row>
    <row r="22" spans="2:15" ht="22.5" customHeight="1">
      <c r="B22" s="821"/>
      <c r="C22" s="821"/>
      <c r="D22" s="1185"/>
      <c r="E22" s="821"/>
      <c r="F22" s="821"/>
      <c r="G22" s="821"/>
      <c r="H22" s="821"/>
      <c r="I22" s="821"/>
      <c r="J22" s="821"/>
      <c r="L22" s="821"/>
      <c r="M22" s="821"/>
      <c r="O22" s="821"/>
    </row>
    <row r="23" spans="2:15" ht="22.5" customHeight="1">
      <c r="B23" s="821"/>
      <c r="C23" s="821"/>
      <c r="E23" s="821"/>
      <c r="F23" s="821"/>
      <c r="G23" s="821"/>
      <c r="H23" s="821"/>
      <c r="I23" s="821"/>
      <c r="J23" s="821"/>
      <c r="K23" s="821"/>
      <c r="L23" s="821"/>
      <c r="M23" s="821"/>
      <c r="O23" s="821"/>
    </row>
    <row r="24" spans="2:15" ht="22.5" customHeight="1">
      <c r="B24" s="821"/>
      <c r="C24" s="821"/>
      <c r="D24" s="821"/>
      <c r="E24" s="821"/>
      <c r="F24" s="821"/>
      <c r="G24" s="821"/>
      <c r="H24" s="821"/>
      <c r="I24" s="821"/>
      <c r="J24" s="821"/>
      <c r="K24" s="821"/>
      <c r="L24" s="821"/>
      <c r="M24" s="821"/>
      <c r="N24" s="821"/>
      <c r="O24" s="821"/>
    </row>
    <row r="25" spans="2:15" ht="11.25" customHeight="1">
      <c r="B25" s="821"/>
      <c r="C25" s="821"/>
      <c r="D25" s="821"/>
      <c r="E25" s="821"/>
      <c r="F25" s="821"/>
      <c r="G25" s="821"/>
      <c r="H25" s="821"/>
      <c r="I25" s="821"/>
      <c r="J25" s="821"/>
      <c r="K25" s="821"/>
      <c r="L25" s="821"/>
      <c r="M25" s="821"/>
      <c r="O25" s="821"/>
    </row>
    <row r="26" spans="2:15" ht="8.25" customHeight="1">
      <c r="B26" s="821"/>
      <c r="C26" s="821"/>
      <c r="D26" s="821"/>
      <c r="E26" s="821"/>
      <c r="F26" s="821"/>
      <c r="G26" s="821"/>
      <c r="H26" s="821"/>
      <c r="I26" s="821"/>
      <c r="J26" s="821"/>
      <c r="K26" s="821"/>
      <c r="L26" s="821"/>
      <c r="M26" s="821"/>
      <c r="O26" s="821"/>
    </row>
    <row r="27" spans="2:15" ht="19.5" customHeight="1">
      <c r="B27" s="821"/>
      <c r="C27" s="821"/>
      <c r="D27" s="821"/>
      <c r="E27" s="821"/>
      <c r="F27" s="821"/>
      <c r="G27" s="821"/>
      <c r="H27" s="821"/>
      <c r="I27" s="821"/>
      <c r="J27" s="821"/>
      <c r="K27" s="821"/>
      <c r="L27" s="821"/>
      <c r="M27" s="821"/>
      <c r="O27" s="821"/>
    </row>
    <row r="28" spans="2:15" ht="19.5" customHeight="1">
      <c r="B28" s="821"/>
      <c r="C28" s="821"/>
      <c r="D28" s="821"/>
      <c r="E28" s="821"/>
      <c r="F28" s="821"/>
      <c r="G28" s="821"/>
      <c r="H28" s="821"/>
      <c r="I28" s="821"/>
      <c r="J28" s="821"/>
      <c r="K28" s="821"/>
      <c r="L28" s="821"/>
      <c r="M28" s="821"/>
      <c r="O28" s="821"/>
    </row>
    <row r="29" spans="2:15" ht="19.5" customHeight="1">
      <c r="C29" s="821"/>
      <c r="D29" s="821"/>
      <c r="E29" s="821"/>
      <c r="F29" s="821"/>
      <c r="G29" s="821"/>
      <c r="H29" s="821"/>
      <c r="I29" s="821"/>
      <c r="J29" s="821"/>
      <c r="K29" s="821"/>
      <c r="L29" s="821"/>
      <c r="M29" s="821"/>
      <c r="O29" s="821"/>
    </row>
    <row r="30" spans="2:15" ht="19.5" customHeight="1">
      <c r="B30" s="821"/>
      <c r="C30" s="821"/>
      <c r="D30" s="821"/>
      <c r="E30" s="821"/>
      <c r="F30" s="821"/>
      <c r="G30" s="821"/>
      <c r="H30" s="821"/>
      <c r="I30" s="821"/>
      <c r="J30" s="821"/>
      <c r="K30" s="821"/>
      <c r="L30" s="821"/>
      <c r="M30" s="821"/>
      <c r="O30" s="821"/>
    </row>
    <row r="31" spans="2:15" ht="19.5" customHeight="1">
      <c r="B31" s="821"/>
      <c r="C31" s="821"/>
      <c r="D31" s="821"/>
      <c r="E31" s="821"/>
      <c r="F31" s="821"/>
      <c r="G31" s="821"/>
      <c r="H31" s="821"/>
      <c r="I31" s="821"/>
      <c r="J31" s="821"/>
      <c r="K31" s="821"/>
      <c r="L31" s="821"/>
      <c r="M31" s="821"/>
      <c r="O31" s="821"/>
    </row>
    <row r="32" spans="2:15" ht="19.5" customHeight="1">
      <c r="B32" s="831"/>
      <c r="C32" s="831"/>
      <c r="D32" s="831"/>
      <c r="E32" s="831"/>
      <c r="F32" s="831"/>
      <c r="G32" s="831"/>
      <c r="H32" s="831"/>
      <c r="I32" s="831"/>
      <c r="J32" s="831"/>
      <c r="K32" s="831"/>
      <c r="L32" s="831"/>
      <c r="M32" s="831"/>
      <c r="O32" s="821"/>
    </row>
    <row r="33" spans="2:15" ht="19.5" customHeight="1">
      <c r="B33" s="831"/>
      <c r="C33" s="831"/>
      <c r="D33" s="831"/>
      <c r="E33" s="831"/>
      <c r="F33" s="831"/>
      <c r="G33" s="831"/>
      <c r="H33" s="831"/>
      <c r="I33" s="831"/>
      <c r="J33" s="831"/>
      <c r="K33" s="831"/>
      <c r="L33" s="831"/>
      <c r="M33" s="831"/>
      <c r="O33" s="821"/>
    </row>
    <row r="34" spans="2:15" ht="19.5" customHeight="1">
      <c r="B34" s="831"/>
      <c r="C34" s="831"/>
      <c r="D34" s="831"/>
      <c r="E34" s="831"/>
      <c r="F34" s="831"/>
      <c r="G34" s="831"/>
      <c r="H34" s="831"/>
      <c r="I34" s="831"/>
      <c r="J34" s="831"/>
      <c r="K34" s="831"/>
      <c r="L34" s="831"/>
      <c r="M34" s="831"/>
      <c r="O34" s="821"/>
    </row>
    <row r="35" spans="2:15" ht="19.5" customHeight="1">
      <c r="B35" s="831"/>
      <c r="C35" s="831"/>
      <c r="D35" s="831"/>
      <c r="E35" s="831"/>
      <c r="F35" s="831"/>
      <c r="G35" s="831"/>
      <c r="H35" s="831"/>
      <c r="I35" s="831"/>
      <c r="J35" s="831"/>
      <c r="K35" s="831"/>
      <c r="L35" s="831"/>
      <c r="M35" s="831"/>
      <c r="O35" s="821"/>
    </row>
    <row r="36" spans="2:15" ht="19.5" customHeight="1">
      <c r="B36" s="831"/>
      <c r="C36" s="831"/>
      <c r="D36" s="831"/>
      <c r="E36" s="831"/>
      <c r="F36" s="831"/>
      <c r="G36" s="831"/>
      <c r="H36" s="831"/>
      <c r="I36" s="831"/>
      <c r="J36" s="831"/>
      <c r="K36" s="831"/>
      <c r="L36" s="831"/>
      <c r="M36" s="831"/>
      <c r="O36" s="821"/>
    </row>
    <row r="37" spans="2:15" ht="19.5" customHeight="1">
      <c r="B37" s="831"/>
      <c r="C37" s="831"/>
      <c r="D37" s="831"/>
      <c r="E37" s="831"/>
      <c r="F37" s="831"/>
      <c r="G37" s="831"/>
      <c r="H37" s="831"/>
      <c r="I37" s="831"/>
      <c r="J37" s="831"/>
      <c r="K37" s="831"/>
      <c r="L37" s="831"/>
      <c r="M37" s="831"/>
      <c r="O37" s="821"/>
    </row>
    <row r="38" spans="2:15" ht="19.5" customHeight="1">
      <c r="B38" s="831"/>
      <c r="C38" s="831"/>
      <c r="D38" s="831"/>
      <c r="E38" s="831"/>
      <c r="F38" s="831"/>
      <c r="G38" s="831"/>
      <c r="H38" s="831"/>
      <c r="I38" s="831"/>
      <c r="J38" s="831"/>
      <c r="K38" s="831"/>
      <c r="L38" s="831"/>
      <c r="M38" s="831"/>
      <c r="O38" s="821"/>
    </row>
    <row r="39" spans="2:15" ht="19.5" customHeight="1">
      <c r="B39" s="831"/>
      <c r="C39" s="831"/>
      <c r="D39" s="831"/>
      <c r="E39" s="831"/>
      <c r="F39" s="831"/>
      <c r="G39" s="831"/>
      <c r="H39" s="831"/>
      <c r="I39" s="831"/>
      <c r="J39" s="821"/>
      <c r="O39" s="821"/>
    </row>
    <row r="40" spans="2:15" ht="18.75" customHeight="1">
      <c r="B40" s="831"/>
      <c r="C40" s="831"/>
      <c r="D40" s="831"/>
      <c r="E40" s="831"/>
      <c r="F40" s="831"/>
      <c r="G40" s="831"/>
      <c r="H40" s="831"/>
      <c r="I40" s="831"/>
      <c r="J40" s="821"/>
    </row>
    <row r="41" spans="2:15" ht="18.75" customHeight="1">
      <c r="B41" s="831"/>
      <c r="C41" s="831"/>
      <c r="D41" s="831"/>
      <c r="E41" s="831"/>
      <c r="F41" s="831"/>
      <c r="G41" s="831"/>
      <c r="H41" s="831"/>
      <c r="I41" s="831"/>
      <c r="J41" s="821"/>
    </row>
    <row r="42" spans="2:15" ht="18.75" customHeight="1"/>
  </sheetData>
  <sheetProtection algorithmName="SHA-512" hashValue="OPRk1FQqoUXMgFltF26EYEIDo2WU/GLPrH1aSbkSk/0lYdYFzN6quPdaA5We+wsi05Q+IDgajWO9sHyzLxNxeA==" saltValue="ArRGjrsMXVH2at3j4QFqQw==" spinCount="100000" sheet="1" scenarios="1" formatCells="0" formatColumns="0" formatRows="0"/>
  <mergeCells count="3">
    <mergeCell ref="L3:M3"/>
    <mergeCell ref="J8:N8"/>
    <mergeCell ref="J9:N9"/>
  </mergeCells>
  <phoneticPr fontId="1"/>
  <conditionalFormatting sqref="L3:M3">
    <cfRule type="containsText" dxfId="2" priority="3" operator="containsText" text="日付を入力してください">
      <formula>NOT(ISERROR(SEARCH("日付を入力してください",L3)))</formula>
    </cfRule>
  </conditionalFormatting>
  <dataValidations xWindow="480" yWindow="590" count="1">
    <dataValidation allowBlank="1" showInputMessage="1" showErrorMessage="1" promptTitle="西暦で入力してください。" prompt="例：2021/1/1" sqref="L3:M3"/>
  </dataValidations>
  <pageMargins left="0.59055118110236227" right="0.39370078740157483" top="0.74803149606299213" bottom="0.23622047244094491" header="0.31496062992125984" footer="0.15748031496062992"/>
  <pageSetup paperSize="9" scale="92" orientation="landscape" horizontalDpi="300" verticalDpi="300" r:id="rId1"/>
  <headerFooter>
    <oddHeader>&amp;L様式第９号</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3"/>
  <sheetViews>
    <sheetView view="pageBreakPreview" zoomScaleNormal="100" zoomScaleSheetLayoutView="100" workbookViewId="0"/>
  </sheetViews>
  <sheetFormatPr defaultColWidth="9" defaultRowHeight="14.25"/>
  <cols>
    <col min="1" max="1" width="1.625" style="203" customWidth="1"/>
    <col min="2" max="2" width="6.875" style="203" customWidth="1"/>
    <col min="3" max="3" width="56.125" style="203" customWidth="1"/>
    <col min="4" max="4" width="21.875" style="203" customWidth="1"/>
    <col min="5" max="8" width="11.125" style="344" customWidth="1"/>
    <col min="9" max="9" width="18.75" style="344" customWidth="1"/>
    <col min="10" max="10" width="1.625" style="203" customWidth="1"/>
    <col min="11" max="16384" width="9" style="203"/>
  </cols>
  <sheetData>
    <row r="1" spans="1:14" ht="8.25" customHeight="1">
      <c r="C1" s="339"/>
      <c r="D1" s="339"/>
    </row>
    <row r="2" spans="1:14" ht="16.5" customHeight="1" thickBot="1">
      <c r="B2" s="345" t="s">
        <v>473</v>
      </c>
      <c r="D2" s="773"/>
      <c r="J2" s="773"/>
      <c r="M2" s="773"/>
      <c r="N2" s="246"/>
    </row>
    <row r="3" spans="1:14" ht="31.5" customHeight="1">
      <c r="A3" s="203" t="s">
        <v>323</v>
      </c>
      <c r="B3" s="392" t="s">
        <v>113</v>
      </c>
      <c r="C3" s="535" t="s">
        <v>324</v>
      </c>
      <c r="D3" s="535"/>
      <c r="E3" s="834" t="s">
        <v>474</v>
      </c>
      <c r="F3" s="834"/>
      <c r="G3" s="834"/>
      <c r="H3" s="834"/>
      <c r="I3" s="836"/>
    </row>
    <row r="4" spans="1:14" ht="35.25" customHeight="1">
      <c r="B4" s="1188"/>
      <c r="C4" s="1189" t="s">
        <v>475</v>
      </c>
      <c r="D4" s="1190" t="s">
        <v>142</v>
      </c>
      <c r="E4" s="838"/>
      <c r="F4" s="838"/>
      <c r="G4" s="838"/>
      <c r="H4" s="838"/>
      <c r="I4" s="841"/>
    </row>
    <row r="5" spans="1:14" ht="93" customHeight="1">
      <c r="B5" s="1197" t="str">
        <f>IF(D5="","",1)</f>
        <v/>
      </c>
      <c r="C5" s="1191"/>
      <c r="D5" s="1198" t="str">
        <f>IF('⑥6.成果実績(Ｋ) '!C9="","",'⑥6.成果実績(Ｋ) '!C9)</f>
        <v/>
      </c>
      <c r="E5" s="1192"/>
      <c r="F5" s="1192"/>
      <c r="G5" s="1192"/>
      <c r="H5" s="1192"/>
      <c r="I5" s="1193"/>
    </row>
    <row r="6" spans="1:14" ht="93" customHeight="1">
      <c r="B6" s="1197" t="str">
        <f>IF(D6="","",B5+1)</f>
        <v/>
      </c>
      <c r="C6" s="1191"/>
      <c r="D6" s="1198" t="str">
        <f>IF('⑥6.成果実績(Ｋ) '!C11="","",'⑥6.成果実績(Ｋ) '!C11)</f>
        <v/>
      </c>
      <c r="E6" s="1192"/>
      <c r="F6" s="1192"/>
      <c r="G6" s="1192"/>
      <c r="H6" s="1192"/>
      <c r="I6" s="1193"/>
    </row>
    <row r="7" spans="1:14" ht="93" customHeight="1">
      <c r="B7" s="1197" t="str">
        <f>IF(D7="","",B6+1)</f>
        <v/>
      </c>
      <c r="C7" s="1191"/>
      <c r="D7" s="1198" t="str">
        <f>IF('⑥6.成果実績(Ｋ) '!C13="","",'⑥6.成果実績(Ｋ) '!C13)</f>
        <v/>
      </c>
      <c r="E7" s="1192"/>
      <c r="F7" s="1192"/>
      <c r="G7" s="1192"/>
      <c r="H7" s="1192"/>
      <c r="I7" s="1193"/>
    </row>
    <row r="8" spans="1:14" ht="93" customHeight="1" thickBot="1">
      <c r="B8" s="1200" t="str">
        <f>IF(D8="","",B7+1)</f>
        <v/>
      </c>
      <c r="C8" s="1194"/>
      <c r="D8" s="1199" t="str">
        <f>IF('⑥6.成果実績(Ｋ) '!C15="","",'⑥6.成果実績(Ｋ) '!C15)</f>
        <v/>
      </c>
      <c r="E8" s="1195"/>
      <c r="F8" s="1195"/>
      <c r="G8" s="1195"/>
      <c r="H8" s="1195"/>
      <c r="I8" s="1196"/>
    </row>
    <row r="9" spans="1:14" s="415" customFormat="1" ht="17.25" customHeight="1">
      <c r="B9" s="468"/>
      <c r="C9" s="385"/>
      <c r="E9" s="344"/>
      <c r="F9" s="344"/>
      <c r="G9" s="344"/>
      <c r="H9" s="344"/>
      <c r="I9" s="344"/>
    </row>
    <row r="10" spans="1:14" s="415" customFormat="1" ht="17.25" customHeight="1">
      <c r="B10" s="468"/>
      <c r="C10" s="385"/>
      <c r="E10" s="344"/>
      <c r="F10" s="344"/>
      <c r="G10" s="344"/>
      <c r="H10" s="344"/>
      <c r="I10" s="344"/>
    </row>
    <row r="11" spans="1:14" s="415" customFormat="1" ht="17.25" customHeight="1">
      <c r="B11" s="468"/>
      <c r="C11" s="385"/>
      <c r="E11" s="344"/>
      <c r="F11" s="344"/>
      <c r="G11" s="344"/>
      <c r="H11" s="344"/>
      <c r="I11" s="344"/>
    </row>
    <row r="12" spans="1:14" s="415" customFormat="1" ht="17.25" customHeight="1">
      <c r="B12" s="468"/>
      <c r="C12" s="385"/>
      <c r="E12" s="344"/>
      <c r="F12" s="344"/>
      <c r="G12" s="344"/>
      <c r="H12" s="344"/>
      <c r="I12" s="344"/>
    </row>
    <row r="13" spans="1:14">
      <c r="B13" s="384"/>
      <c r="C13" s="403"/>
    </row>
  </sheetData>
  <sheetProtection algorithmName="SHA-512" hashValue="ED+q/GZG7ls0l8zQUe5saLvcui3MA5qgexwkzgWbEHPqLLeNn8my7ZCbLKQoG01mDXJxV3gO8BqakPRJnDeGDQ==" saltValue="lcuLFSC7P8uYsawIbzbwHA==" spinCount="100000" sheet="1" scenarios="1" formatCells="0" formatColumns="0" formatRows="0"/>
  <mergeCells count="7">
    <mergeCell ref="B3:B4"/>
    <mergeCell ref="C3:D3"/>
    <mergeCell ref="E7:I7"/>
    <mergeCell ref="E8:I8"/>
    <mergeCell ref="E3:I4"/>
    <mergeCell ref="E5:I5"/>
    <mergeCell ref="E6:I6"/>
  </mergeCells>
  <phoneticPr fontId="1"/>
  <pageMargins left="0.59055118110236227" right="0.39370078740157483" top="0.74803149606299213" bottom="0.31496062992125984" header="0.31496062992125984" footer="0.15748031496062992"/>
  <pageSetup paperSize="9" scale="83" fitToHeight="0" orientation="landscape" r:id="rId1"/>
  <headerFooter>
    <oddHeader>&amp;L様式９（関係書類1）</oddHeader>
    <oddFooter xml:space="preserve">&amp;C&amp;"ＭＳ Ｐゴシック,標準"&amp;10&amp;P / &amp;N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P22"/>
  <sheetViews>
    <sheetView view="pageBreakPreview" zoomScaleNormal="100" zoomScaleSheetLayoutView="100" workbookViewId="0"/>
  </sheetViews>
  <sheetFormatPr defaultColWidth="9" defaultRowHeight="14.25"/>
  <cols>
    <col min="1" max="1" width="1.625" style="203" customWidth="1"/>
    <col min="2" max="2" width="6.875" style="203" customWidth="1"/>
    <col min="3" max="3" width="26.875" style="203" customWidth="1"/>
    <col min="4" max="4" width="14.625" style="203" customWidth="1"/>
    <col min="5" max="11" width="12.25" style="203" customWidth="1"/>
    <col min="12" max="16" width="12.125" style="203" customWidth="1"/>
    <col min="17" max="16384" width="9" style="203"/>
  </cols>
  <sheetData>
    <row r="1" spans="1:16" ht="8.25" customHeight="1">
      <c r="C1" s="339"/>
      <c r="D1" s="339"/>
      <c r="E1" s="339"/>
      <c r="F1" s="339"/>
      <c r="G1" s="339"/>
      <c r="H1" s="339"/>
      <c r="I1" s="339"/>
      <c r="J1" s="339"/>
    </row>
    <row r="2" spans="1:16" ht="16.5" customHeight="1" thickBot="1">
      <c r="B2" s="345" t="s">
        <v>476</v>
      </c>
      <c r="D2" s="773"/>
      <c r="E2" s="773"/>
      <c r="F2" s="246"/>
      <c r="G2" s="246"/>
      <c r="H2" s="773"/>
      <c r="I2" s="1201"/>
      <c r="J2" s="415"/>
      <c r="K2" s="715" t="s">
        <v>477</v>
      </c>
      <c r="N2" s="773"/>
      <c r="O2" s="246"/>
    </row>
    <row r="3" spans="1:16" ht="24" customHeight="1">
      <c r="A3" s="203" t="s">
        <v>323</v>
      </c>
      <c r="B3" s="864" t="s">
        <v>113</v>
      </c>
      <c r="C3" s="1042" t="s">
        <v>324</v>
      </c>
      <c r="D3" s="1043"/>
      <c r="E3" s="1043"/>
      <c r="F3" s="534"/>
      <c r="G3" s="972" t="s">
        <v>326</v>
      </c>
      <c r="H3" s="1202" t="s">
        <v>478</v>
      </c>
      <c r="I3" s="1203"/>
      <c r="J3" s="1204" t="s">
        <v>479</v>
      </c>
      <c r="K3" s="1205"/>
      <c r="L3" s="1204" t="s">
        <v>480</v>
      </c>
      <c r="M3" s="1205"/>
    </row>
    <row r="4" spans="1:16" ht="40.5" customHeight="1" thickBot="1">
      <c r="B4" s="872"/>
      <c r="C4" s="1206" t="s">
        <v>475</v>
      </c>
      <c r="D4" s="1207"/>
      <c r="E4" s="1208"/>
      <c r="F4" s="1209" t="s">
        <v>142</v>
      </c>
      <c r="G4" s="1210"/>
      <c r="H4" s="1211" t="s">
        <v>481</v>
      </c>
      <c r="I4" s="1212" t="s">
        <v>482</v>
      </c>
      <c r="J4" s="1211" t="s">
        <v>481</v>
      </c>
      <c r="K4" s="1212" t="s">
        <v>482</v>
      </c>
      <c r="L4" s="1211" t="s">
        <v>481</v>
      </c>
      <c r="M4" s="1212" t="s">
        <v>482</v>
      </c>
    </row>
    <row r="5" spans="1:16" ht="40.5" customHeight="1" thickBot="1">
      <c r="B5" s="1213"/>
      <c r="C5" s="1214" t="s">
        <v>483</v>
      </c>
      <c r="D5" s="1215"/>
      <c r="E5" s="1215"/>
      <c r="F5" s="1216"/>
      <c r="G5" s="1255" t="str">
        <f t="shared" ref="G5:M5" si="0">IF(SUM(G6:G9)=0,"",SUM(G6:G9))</f>
        <v/>
      </c>
      <c r="H5" s="1256" t="str">
        <f t="shared" si="0"/>
        <v/>
      </c>
      <c r="I5" s="1257" t="str">
        <f t="shared" si="0"/>
        <v/>
      </c>
      <c r="J5" s="1258" t="str">
        <f t="shared" si="0"/>
        <v/>
      </c>
      <c r="K5" s="1259" t="str">
        <f t="shared" si="0"/>
        <v/>
      </c>
      <c r="L5" s="1258" t="str">
        <f t="shared" si="0"/>
        <v/>
      </c>
      <c r="M5" s="1259" t="str">
        <f t="shared" si="0"/>
        <v/>
      </c>
    </row>
    <row r="6" spans="1:16" ht="40.5" customHeight="1" thickTop="1">
      <c r="B6" s="1274" t="str">
        <f>IF('⑨1.事業内容(Ｋ) '!B5="","",'⑨1.事業内容(Ｋ) '!B5)</f>
        <v/>
      </c>
      <c r="C6" s="1217"/>
      <c r="D6" s="1218"/>
      <c r="E6" s="1219"/>
      <c r="F6" s="1260" t="str">
        <f>IF('⑥6.成果実績(Ｋ) '!C9=0,"",'⑥6.成果実績(Ｋ) '!C9)</f>
        <v/>
      </c>
      <c r="G6" s="1261" t="str">
        <f>IF('⑥6.成果実績(Ｋ) '!E9=0,"",'⑥6.成果実績(Ｋ) '!E9)</f>
        <v/>
      </c>
      <c r="H6" s="1262" t="str">
        <f>IF('⑦2.成果目標変更(Ｋ)'!D8="変更",'⑦2.成果目標変更(Ｋ)'!F8,IF('⑦2.成果目標変更(Ｋ)'!D8="中止",0,'⑦2.成果目標変更(Ｋ)'!F7))</f>
        <v/>
      </c>
      <c r="I6" s="1263" t="str">
        <f>IF('⑥6.成果実績(Ｋ) '!F9=0,"",'⑥6.成果実績(Ｋ) '!F9)</f>
        <v/>
      </c>
      <c r="J6" s="1264" t="str">
        <f>IF('⑥6.成果実績(Ｋ) '!G9=0,"",'⑥6.成果実績(Ｋ) '!G9)</f>
        <v/>
      </c>
      <c r="K6" s="1220"/>
      <c r="L6" s="1264" t="str">
        <f>IF('⑥6.成果実績(Ｋ) '!H9=0,"",'⑥6.成果実績(Ｋ) '!H9)</f>
        <v/>
      </c>
      <c r="M6" s="1220"/>
    </row>
    <row r="7" spans="1:16" ht="40.5" customHeight="1">
      <c r="B7" s="1274" t="str">
        <f>IF('⑨1.事業内容(Ｋ) '!B6="","",'⑨1.事業内容(Ｋ) '!B6)</f>
        <v/>
      </c>
      <c r="C7" s="1221"/>
      <c r="D7" s="1222"/>
      <c r="E7" s="1223"/>
      <c r="F7" s="1265" t="str">
        <f>IF('⑥6.成果実績(Ｋ) '!C11=0,"",'⑥6.成果実績(Ｋ) '!C11)</f>
        <v/>
      </c>
      <c r="G7" s="1173" t="str">
        <f>IF('⑥6.成果実績(Ｋ) '!E11=0,"",'⑥6.成果実績(Ｋ) '!E11)</f>
        <v/>
      </c>
      <c r="H7" s="1266" t="str">
        <f>IF('⑦2.成果目標変更(Ｋ)'!D10="変更",'⑦2.成果目標変更(Ｋ)'!F10,IF('⑦2.成果目標変更(Ｋ)'!D10="中止",0,'⑦2.成果目標変更(Ｋ)'!F9))</f>
        <v/>
      </c>
      <c r="I7" s="1267" t="str">
        <f>IF('⑥6.成果実績(Ｋ) '!F11=0,"",'⑥6.成果実績(Ｋ) '!F11)</f>
        <v/>
      </c>
      <c r="J7" s="1268" t="str">
        <f>IF('⑥6.成果実績(Ｋ) '!G11=0,"",'⑥6.成果実績(Ｋ) '!G11)</f>
        <v/>
      </c>
      <c r="K7" s="1224"/>
      <c r="L7" s="1268" t="str">
        <f>IF('⑥6.成果実績(Ｋ) '!H11=0,"",'⑥6.成果実績(Ｋ) '!H11)</f>
        <v/>
      </c>
      <c r="M7" s="1224"/>
    </row>
    <row r="8" spans="1:16" ht="40.5" customHeight="1">
      <c r="B8" s="1274" t="str">
        <f>IF('⑨1.事業内容(Ｋ) '!B7="","",'⑨1.事業内容(Ｋ) '!B7)</f>
        <v/>
      </c>
      <c r="C8" s="1221"/>
      <c r="D8" s="1222"/>
      <c r="E8" s="1223"/>
      <c r="F8" s="1265" t="str">
        <f>IF('⑥6.成果実績(Ｋ) '!C13=0,"",'⑥6.成果実績(Ｋ) '!C13)</f>
        <v/>
      </c>
      <c r="G8" s="1173" t="str">
        <f>IF('⑥6.成果実績(Ｋ) '!E13=0,"",'⑥6.成果実績(Ｋ) '!E13)</f>
        <v/>
      </c>
      <c r="H8" s="1266" t="str">
        <f>IF('⑦2.成果目標変更(Ｋ)'!D12="変更",'⑦2.成果目標変更(Ｋ)'!F12,IF('⑦2.成果目標変更(Ｋ)'!D12="中止",0,'⑦2.成果目標変更(Ｋ)'!F11))</f>
        <v/>
      </c>
      <c r="I8" s="1267" t="str">
        <f>IF('⑥6.成果実績(Ｋ) '!F13=0,"",'⑥6.成果実績(Ｋ) '!F13)</f>
        <v/>
      </c>
      <c r="J8" s="1268" t="str">
        <f>IF('⑥6.成果実績(Ｋ) '!G13=0,"",'⑥6.成果実績(Ｋ) '!G13)</f>
        <v/>
      </c>
      <c r="K8" s="1224"/>
      <c r="L8" s="1268" t="str">
        <f>IF('⑥6.成果実績(Ｋ) '!H13=0,"",'⑥6.成果実績(Ｋ) '!H13)</f>
        <v/>
      </c>
      <c r="M8" s="1224"/>
    </row>
    <row r="9" spans="1:16" ht="40.5" customHeight="1" thickBot="1">
      <c r="B9" s="1200" t="str">
        <f>IF('⑨1.事業内容(Ｋ) '!B8="","",'⑨1.事業内容(Ｋ) '!B8)</f>
        <v/>
      </c>
      <c r="C9" s="1225"/>
      <c r="D9" s="1226"/>
      <c r="E9" s="1227"/>
      <c r="F9" s="1269" t="str">
        <f>IF('⑥6.成果実績(Ｋ) '!C15=0,"",'⑥6.成果実績(Ｋ) '!C15)</f>
        <v/>
      </c>
      <c r="G9" s="1270" t="str">
        <f>IF('⑥6.成果実績(Ｋ) '!E15=0,"",'⑥6.成果実績(Ｋ) '!E15)</f>
        <v/>
      </c>
      <c r="H9" s="1271" t="str">
        <f>IF('⑦2.成果目標変更(Ｋ)'!D14="変更",'⑦2.成果目標変更(Ｋ)'!F14,IF('⑦2.成果目標変更(Ｋ)'!D14="中止",0,'⑦2.成果目標変更(Ｋ)'!F13))</f>
        <v/>
      </c>
      <c r="I9" s="1272" t="str">
        <f>IF('⑥6.成果実績(Ｋ) '!F15=0,"",'⑥6.成果実績(Ｋ) '!F15)</f>
        <v/>
      </c>
      <c r="J9" s="1273" t="str">
        <f>IF('⑥6.成果実績(Ｋ) '!G15=0,"",'⑥6.成果実績(Ｋ) '!G15)</f>
        <v/>
      </c>
      <c r="K9" s="1228"/>
      <c r="L9" s="1273" t="str">
        <f>IF('⑥6.成果実績(Ｋ) '!H15=0,"",'⑥6.成果実績(Ｋ) '!H15)</f>
        <v/>
      </c>
      <c r="M9" s="1228"/>
    </row>
    <row r="10" spans="1:16" ht="8.25" customHeight="1">
      <c r="B10" s="384"/>
      <c r="C10" s="1229"/>
    </row>
    <row r="11" spans="1:16" ht="15" thickBot="1">
      <c r="B11" s="345" t="s">
        <v>484</v>
      </c>
    </row>
    <row r="12" spans="1:16" ht="23.25" customHeight="1">
      <c r="B12" s="864" t="s">
        <v>113</v>
      </c>
      <c r="C12" s="1230" t="s">
        <v>333</v>
      </c>
      <c r="D12" s="1231" t="s">
        <v>337</v>
      </c>
      <c r="E12" s="1202" t="s">
        <v>478</v>
      </c>
      <c r="F12" s="1232"/>
      <c r="G12" s="1232"/>
      <c r="H12" s="1232"/>
      <c r="I12" s="1202" t="s">
        <v>479</v>
      </c>
      <c r="J12" s="1232"/>
      <c r="K12" s="1232"/>
      <c r="L12" s="1203"/>
      <c r="M12" s="1232" t="s">
        <v>480</v>
      </c>
      <c r="N12" s="1232"/>
      <c r="O12" s="1232"/>
      <c r="P12" s="1203"/>
    </row>
    <row r="13" spans="1:16" ht="23.25" customHeight="1" thickBot="1">
      <c r="B13" s="872"/>
      <c r="C13" s="1046"/>
      <c r="D13" s="1233"/>
      <c r="E13" s="1234" t="s">
        <v>485</v>
      </c>
      <c r="F13" s="436"/>
      <c r="G13" s="1206" t="s">
        <v>486</v>
      </c>
      <c r="H13" s="1207"/>
      <c r="I13" s="1234" t="s">
        <v>485</v>
      </c>
      <c r="J13" s="436"/>
      <c r="K13" s="1206" t="s">
        <v>486</v>
      </c>
      <c r="L13" s="1235"/>
      <c r="M13" s="1236" t="s">
        <v>485</v>
      </c>
      <c r="N13" s="436"/>
      <c r="O13" s="1206" t="s">
        <v>486</v>
      </c>
      <c r="P13" s="1235"/>
    </row>
    <row r="14" spans="1:16" ht="95.25" customHeight="1">
      <c r="B14" s="1275" t="str">
        <f>IF(B6="","",B6)</f>
        <v/>
      </c>
      <c r="C14" s="1276" t="str">
        <f>IF(F6="","",F6)</f>
        <v/>
      </c>
      <c r="D14" s="1277" t="str">
        <f>IF('⑥6.成果実績(Ｋ) '!D26="","",'⑥6.成果実績(Ｋ) '!D26)</f>
        <v/>
      </c>
      <c r="E14" s="1237"/>
      <c r="F14" s="1238"/>
      <c r="G14" s="1238"/>
      <c r="H14" s="1239"/>
      <c r="I14" s="1237"/>
      <c r="J14" s="1238"/>
      <c r="K14" s="1240"/>
      <c r="L14" s="1241"/>
      <c r="M14" s="1242"/>
      <c r="N14" s="1238"/>
      <c r="O14" s="1240"/>
      <c r="P14" s="1241"/>
    </row>
    <row r="15" spans="1:16" ht="95.25" customHeight="1">
      <c r="B15" s="525" t="str">
        <f t="shared" ref="B15:B17" si="1">IF(B7="","",B7)</f>
        <v/>
      </c>
      <c r="C15" s="1278" t="str">
        <f>IF(F7="","",F7)</f>
        <v/>
      </c>
      <c r="D15" s="1279" t="str">
        <f>IF('⑥6.成果実績(Ｋ) '!D27="","",'⑥6.成果実績(Ｋ) '!D27)</f>
        <v/>
      </c>
      <c r="E15" s="1243"/>
      <c r="F15" s="1244"/>
      <c r="G15" s="1244"/>
      <c r="H15" s="1245"/>
      <c r="I15" s="1243"/>
      <c r="J15" s="1244"/>
      <c r="K15" s="1246"/>
      <c r="L15" s="1247"/>
      <c r="M15" s="1248"/>
      <c r="N15" s="1244"/>
      <c r="O15" s="1246"/>
      <c r="P15" s="1247"/>
    </row>
    <row r="16" spans="1:16" ht="95.25" customHeight="1">
      <c r="B16" s="525" t="str">
        <f t="shared" si="1"/>
        <v/>
      </c>
      <c r="C16" s="1278" t="str">
        <f>IF(F8="","",F8)</f>
        <v/>
      </c>
      <c r="D16" s="1279" t="str">
        <f>IF('⑥6.成果実績(Ｋ) '!D28="","",'⑥6.成果実績(Ｋ) '!D28)</f>
        <v/>
      </c>
      <c r="E16" s="1243"/>
      <c r="F16" s="1244"/>
      <c r="G16" s="1244"/>
      <c r="H16" s="1245"/>
      <c r="I16" s="1243"/>
      <c r="J16" s="1244"/>
      <c r="K16" s="1246"/>
      <c r="L16" s="1247"/>
      <c r="M16" s="1248"/>
      <c r="N16" s="1244"/>
      <c r="O16" s="1246"/>
      <c r="P16" s="1247"/>
    </row>
    <row r="17" spans="2:16" ht="95.25" customHeight="1" thickBot="1">
      <c r="B17" s="527" t="str">
        <f t="shared" si="1"/>
        <v/>
      </c>
      <c r="C17" s="1280" t="str">
        <f>IF(F9="","",F9)</f>
        <v/>
      </c>
      <c r="D17" s="1281" t="str">
        <f>IF('⑥6.成果実績(Ｋ) '!D29="","",'⑥6.成果実績(Ｋ) '!D29)</f>
        <v/>
      </c>
      <c r="E17" s="1249"/>
      <c r="F17" s="1250"/>
      <c r="G17" s="1250"/>
      <c r="H17" s="1251"/>
      <c r="I17" s="1249"/>
      <c r="J17" s="1250"/>
      <c r="K17" s="1252"/>
      <c r="L17" s="1253"/>
      <c r="M17" s="1254"/>
      <c r="N17" s="1250"/>
      <c r="O17" s="1252"/>
      <c r="P17" s="1253"/>
    </row>
    <row r="18" spans="2:16" s="415" customFormat="1" ht="15.75" customHeight="1">
      <c r="B18" s="468" t="s">
        <v>145</v>
      </c>
      <c r="C18" s="469" t="s">
        <v>487</v>
      </c>
    </row>
    <row r="19" spans="2:16" s="415" customFormat="1" ht="15.75" customHeight="1">
      <c r="B19" s="468" t="s">
        <v>147</v>
      </c>
      <c r="C19" s="469" t="s">
        <v>488</v>
      </c>
    </row>
    <row r="20" spans="2:16" s="415" customFormat="1" ht="15.75" customHeight="1">
      <c r="B20" s="468" t="s">
        <v>149</v>
      </c>
      <c r="C20" s="469" t="s">
        <v>489</v>
      </c>
    </row>
    <row r="21" spans="2:16" s="415" customFormat="1" ht="15.75" customHeight="1">
      <c r="B21" s="468"/>
      <c r="C21" s="469" t="s">
        <v>490</v>
      </c>
    </row>
    <row r="22" spans="2:16" ht="15.75" customHeight="1">
      <c r="B22" s="468" t="s">
        <v>491</v>
      </c>
      <c r="C22" s="469" t="s">
        <v>492</v>
      </c>
    </row>
  </sheetData>
  <sheetProtection algorithmName="SHA-512" hashValue="NRYcceEkgRiUu/6NvBAsAKlBox54aFCU930w+V/5it99VvLXN42ccMlODH4RIMBqHI5C9/Z8KT/8Syth61okWA==" saltValue="sjBreLeIUAa2oNuYqM9cqw==" spinCount="100000" sheet="1" scenarios="1" formatCells="0" formatColumns="0" formatRows="0"/>
  <mergeCells count="48">
    <mergeCell ref="C8:E8"/>
    <mergeCell ref="C9:E9"/>
    <mergeCell ref="B3:B4"/>
    <mergeCell ref="C3:F3"/>
    <mergeCell ref="C4:E4"/>
    <mergeCell ref="C5:F5"/>
    <mergeCell ref="C6:E6"/>
    <mergeCell ref="C7:E7"/>
    <mergeCell ref="K13:L13"/>
    <mergeCell ref="M13:N13"/>
    <mergeCell ref="O13:P13"/>
    <mergeCell ref="B12:B13"/>
    <mergeCell ref="C12:C13"/>
    <mergeCell ref="D12:D13"/>
    <mergeCell ref="M16:N16"/>
    <mergeCell ref="M17:N17"/>
    <mergeCell ref="O14:P14"/>
    <mergeCell ref="O15:P15"/>
    <mergeCell ref="O16:P16"/>
    <mergeCell ref="O17:P17"/>
    <mergeCell ref="I16:J16"/>
    <mergeCell ref="I17:J17"/>
    <mergeCell ref="K14:L14"/>
    <mergeCell ref="K15:L15"/>
    <mergeCell ref="K16:L16"/>
    <mergeCell ref="K17:L17"/>
    <mergeCell ref="E16:F16"/>
    <mergeCell ref="E17:F17"/>
    <mergeCell ref="G14:H14"/>
    <mergeCell ref="G15:H15"/>
    <mergeCell ref="G16:H16"/>
    <mergeCell ref="G17:H17"/>
    <mergeCell ref="J3:K3"/>
    <mergeCell ref="H3:I3"/>
    <mergeCell ref="E12:H12"/>
    <mergeCell ref="E14:F14"/>
    <mergeCell ref="E15:F15"/>
    <mergeCell ref="I14:J14"/>
    <mergeCell ref="I15:J15"/>
    <mergeCell ref="I12:L12"/>
    <mergeCell ref="L3:M3"/>
    <mergeCell ref="G3:G4"/>
    <mergeCell ref="M14:N14"/>
    <mergeCell ref="M15:N15"/>
    <mergeCell ref="M12:P12"/>
    <mergeCell ref="E13:F13"/>
    <mergeCell ref="G13:H13"/>
    <mergeCell ref="I13:J13"/>
  </mergeCells>
  <phoneticPr fontId="1"/>
  <pageMargins left="0.59055118110236227" right="0.39370078740157483" top="0.74803149606299213" bottom="0.31496062992125984" header="0.31496062992125984" footer="0.15748031496062992"/>
  <pageSetup paperSize="9" scale="63" fitToHeight="0" orientation="landscape" r:id="rId1"/>
  <headerFooter>
    <oddHeader>&amp;L様式９（関係書類2）</oddHeader>
    <oddFooter xml:space="preserve">&amp;C&amp;"ＭＳ Ｐゴシック,標準"&amp;10&amp;P / &amp;N </oddFooter>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30"/>
  <sheetViews>
    <sheetView view="pageBreakPreview" zoomScaleNormal="100" zoomScaleSheetLayoutView="100" workbookViewId="0"/>
  </sheetViews>
  <sheetFormatPr defaultColWidth="9" defaultRowHeight="14.25" outlineLevelRow="1"/>
  <cols>
    <col min="1" max="1" width="1.625" style="203" customWidth="1"/>
    <col min="2" max="2" width="6.875" style="203" customWidth="1"/>
    <col min="3" max="3" width="36.375" style="203" customWidth="1"/>
    <col min="4" max="4" width="14.625" style="203" customWidth="1"/>
    <col min="5" max="6" width="13.125" style="203" customWidth="1"/>
    <col min="7" max="7" width="10.625" style="203" customWidth="1"/>
    <col min="8" max="8" width="51.25" style="203" customWidth="1"/>
    <col min="9" max="9" width="1.625" style="203" customWidth="1"/>
    <col min="10" max="16384" width="9" style="203"/>
  </cols>
  <sheetData>
    <row r="1" spans="1:13" ht="8.25" customHeight="1">
      <c r="C1" s="339"/>
      <c r="D1" s="339"/>
      <c r="E1" s="339"/>
      <c r="F1" s="339"/>
      <c r="G1" s="339"/>
      <c r="H1" s="339"/>
    </row>
    <row r="2" spans="1:13" ht="16.5" customHeight="1" thickBot="1">
      <c r="B2" s="345" t="s">
        <v>493</v>
      </c>
      <c r="D2" s="773"/>
      <c r="E2" s="246"/>
      <c r="F2" s="246"/>
      <c r="G2" s="773"/>
      <c r="H2" s="773"/>
      <c r="I2" s="773"/>
      <c r="L2" s="773"/>
      <c r="M2" s="246"/>
    </row>
    <row r="3" spans="1:13" ht="21.75" customHeight="1" outlineLevel="1">
      <c r="A3" s="203" t="s">
        <v>323</v>
      </c>
      <c r="B3" s="864" t="s">
        <v>113</v>
      </c>
      <c r="C3" s="1042" t="s">
        <v>324</v>
      </c>
      <c r="D3" s="1043"/>
      <c r="E3" s="1282" t="s">
        <v>478</v>
      </c>
      <c r="F3" s="1232"/>
      <c r="G3" s="427"/>
      <c r="H3" s="1283" t="s">
        <v>494</v>
      </c>
    </row>
    <row r="4" spans="1:13" ht="24" customHeight="1" outlineLevel="1" thickBot="1">
      <c r="B4" s="872"/>
      <c r="C4" s="1284" t="s">
        <v>475</v>
      </c>
      <c r="D4" s="1209" t="s">
        <v>142</v>
      </c>
      <c r="E4" s="1285" t="s">
        <v>481</v>
      </c>
      <c r="F4" s="1285" t="s">
        <v>482</v>
      </c>
      <c r="G4" s="1286" t="s">
        <v>495</v>
      </c>
      <c r="H4" s="1287"/>
    </row>
    <row r="5" spans="1:13" ht="45" customHeight="1" outlineLevel="1" thickBot="1">
      <c r="B5" s="1288"/>
      <c r="C5" s="1289" t="s">
        <v>496</v>
      </c>
      <c r="D5" s="1290"/>
      <c r="E5" s="1296" t="str">
        <f>IF(SUM(E6:E9)=0,"",SUM(E6:E9))</f>
        <v/>
      </c>
      <c r="F5" s="1296" t="str">
        <f>IF(SUM(F6:F9)=0,"",SUM(F6:F9))</f>
        <v/>
      </c>
      <c r="G5" s="1297" t="str">
        <f>IF(F5="","",F5/E5)</f>
        <v/>
      </c>
      <c r="H5" s="1291"/>
    </row>
    <row r="6" spans="1:13" ht="45" customHeight="1" outlineLevel="1" thickTop="1">
      <c r="B6" s="1274" t="str">
        <f>IF(D6="","",1)</f>
        <v/>
      </c>
      <c r="C6" s="1298" t="str">
        <f>IF('⑨2.目標と成果(Ｋ)'!C6="","",'⑨2.目標と成果(Ｋ)'!C6)</f>
        <v/>
      </c>
      <c r="D6" s="1260" t="str">
        <f>IF('⑨2.目標と成果(Ｋ)'!F6="","",'⑨2.目標と成果(Ｋ)'!F6)</f>
        <v/>
      </c>
      <c r="E6" s="1299" t="str">
        <f>IF('⑨2.目標と成果(Ｋ)'!H6=0,"",'⑨2.目標と成果(Ｋ)'!H6)</f>
        <v/>
      </c>
      <c r="F6" s="1299" t="str">
        <f>IF('⑨2.目標と成果(Ｋ)'!I6=0,"",'⑨2.目標と成果(Ｋ)'!I6)</f>
        <v/>
      </c>
      <c r="G6" s="1300" t="str">
        <f t="shared" ref="G6" si="0">IF(F6="","",F6/E6)</f>
        <v/>
      </c>
      <c r="H6" s="1292"/>
    </row>
    <row r="7" spans="1:13" ht="45" customHeight="1" outlineLevel="1">
      <c r="B7" s="1274" t="str">
        <f>IF(D7="","",B6+1)</f>
        <v/>
      </c>
      <c r="C7" s="1301" t="str">
        <f>IF('⑨2.目標と成果(Ｋ)'!C7="","",'⑨2.目標と成果(Ｋ)'!C7)</f>
        <v/>
      </c>
      <c r="D7" s="1265" t="str">
        <f>IF('⑨2.目標と成果(Ｋ)'!F7="","",'⑨2.目標と成果(Ｋ)'!F7)</f>
        <v/>
      </c>
      <c r="E7" s="1302" t="str">
        <f>IF('⑨2.目標と成果(Ｋ)'!H7=0,"",'⑨2.目標と成果(Ｋ)'!H7)</f>
        <v/>
      </c>
      <c r="F7" s="1302" t="str">
        <f>IF('⑨2.目標と成果(Ｋ)'!I7=0,"",'⑨2.目標と成果(Ｋ)'!I7)</f>
        <v/>
      </c>
      <c r="G7" s="1303" t="str">
        <f t="shared" ref="G7" si="1">IF(F7="","",F7/E7)</f>
        <v/>
      </c>
      <c r="H7" s="1292"/>
    </row>
    <row r="8" spans="1:13" ht="45" customHeight="1" outlineLevel="1">
      <c r="B8" s="1274" t="str">
        <f>IF(D8="","",B7+1)</f>
        <v/>
      </c>
      <c r="C8" s="1301" t="str">
        <f>IF('⑨2.目標と成果(Ｋ)'!C8="","",'⑨2.目標と成果(Ｋ)'!C8)</f>
        <v/>
      </c>
      <c r="D8" s="1265" t="str">
        <f>IF('⑨2.目標と成果(Ｋ)'!F8="","",'⑨2.目標と成果(Ｋ)'!F8)</f>
        <v/>
      </c>
      <c r="E8" s="1302" t="str">
        <f>IF('⑨2.目標と成果(Ｋ)'!H8=0,"",'⑨2.目標と成果(Ｋ)'!H8)</f>
        <v/>
      </c>
      <c r="F8" s="1302" t="str">
        <f>IF('⑨2.目標と成果(Ｋ)'!I8=0,"",'⑨2.目標と成果(Ｋ)'!I8)</f>
        <v/>
      </c>
      <c r="G8" s="1303" t="str">
        <f t="shared" ref="G8:G9" si="2">IF(F8="","",F8/E8)</f>
        <v/>
      </c>
      <c r="H8" s="1292"/>
    </row>
    <row r="9" spans="1:13" ht="45" customHeight="1" outlineLevel="1" thickBot="1">
      <c r="B9" s="1200" t="str">
        <f>IF(D9="","",B8+1)</f>
        <v/>
      </c>
      <c r="C9" s="1304" t="str">
        <f>IF('⑨2.目標と成果(Ｋ)'!C9="","",'⑨2.目標と成果(Ｋ)'!C9)</f>
        <v/>
      </c>
      <c r="D9" s="1269" t="str">
        <f>IF('⑨2.目標と成果(Ｋ)'!F9="","",'⑨2.目標と成果(Ｋ)'!F9)</f>
        <v/>
      </c>
      <c r="E9" s="1305" t="str">
        <f>IF('⑨2.目標と成果(Ｋ)'!H9=0,"",'⑨2.目標と成果(Ｋ)'!H9)</f>
        <v/>
      </c>
      <c r="F9" s="1305" t="str">
        <f>IF('⑨2.目標と成果(Ｋ)'!I9=0,"",'⑨2.目標と成果(Ｋ)'!I9)</f>
        <v/>
      </c>
      <c r="G9" s="1306" t="str">
        <f t="shared" si="2"/>
        <v/>
      </c>
      <c r="H9" s="1293"/>
    </row>
    <row r="10" spans="1:13" s="415" customFormat="1" ht="17.25" customHeight="1">
      <c r="B10" s="468"/>
      <c r="C10" s="385"/>
    </row>
    <row r="11" spans="1:13" ht="21.75" hidden="1" customHeight="1" outlineLevel="1">
      <c r="A11" s="203" t="s">
        <v>323</v>
      </c>
      <c r="B11" s="864" t="s">
        <v>113</v>
      </c>
      <c r="C11" s="1042" t="s">
        <v>324</v>
      </c>
      <c r="D11" s="1043"/>
      <c r="E11" s="1282" t="s">
        <v>479</v>
      </c>
      <c r="F11" s="1232"/>
      <c r="G11" s="427"/>
      <c r="H11" s="1283" t="s">
        <v>494</v>
      </c>
    </row>
    <row r="12" spans="1:13" ht="24" hidden="1" customHeight="1" outlineLevel="1" thickBot="1">
      <c r="B12" s="872"/>
      <c r="C12" s="1284" t="s">
        <v>475</v>
      </c>
      <c r="D12" s="1209" t="s">
        <v>142</v>
      </c>
      <c r="E12" s="1285" t="s">
        <v>481</v>
      </c>
      <c r="F12" s="1285" t="s">
        <v>482</v>
      </c>
      <c r="G12" s="1286" t="s">
        <v>495</v>
      </c>
      <c r="H12" s="1287"/>
    </row>
    <row r="13" spans="1:13" ht="45" hidden="1" customHeight="1" outlineLevel="1" thickBot="1">
      <c r="B13" s="1288"/>
      <c r="C13" s="1289" t="s">
        <v>496</v>
      </c>
      <c r="D13" s="1290"/>
      <c r="E13" s="1307" t="str">
        <f>IF(SUM(E14:E17)=0,"",SUM(E14:E17))</f>
        <v/>
      </c>
      <c r="F13" s="1307" t="str">
        <f>IF(SUM(F14:F17)=0,"",SUM(F14:F17))</f>
        <v/>
      </c>
      <c r="G13" s="1297" t="str">
        <f>IF(F13="","",F13/E13)</f>
        <v/>
      </c>
      <c r="H13" s="1291"/>
    </row>
    <row r="14" spans="1:13" ht="45" hidden="1" customHeight="1" outlineLevel="1" thickTop="1">
      <c r="B14" s="1274" t="str">
        <f>IF(D14="","",1)</f>
        <v/>
      </c>
      <c r="C14" s="1298" t="str">
        <f>IF(C6="","",C6)</f>
        <v/>
      </c>
      <c r="D14" s="1260" t="str">
        <f>IF(D6="","",D6)</f>
        <v/>
      </c>
      <c r="E14" s="1308" t="str">
        <f>IF('⑨2.目標と成果(Ｋ)'!J6=0,"",'⑨2.目標と成果(Ｋ)'!J6)</f>
        <v/>
      </c>
      <c r="F14" s="1308" t="str">
        <f>IF('⑨2.目標と成果(Ｋ)'!K6=0,"",'⑨2.目標と成果(Ｋ)'!K6)</f>
        <v/>
      </c>
      <c r="G14" s="1300" t="str">
        <f t="shared" ref="G14:G17" si="3">IF(F14="","",F14/E14)</f>
        <v/>
      </c>
      <c r="H14" s="1292"/>
    </row>
    <row r="15" spans="1:13" ht="45" hidden="1" customHeight="1" outlineLevel="1">
      <c r="B15" s="1274" t="str">
        <f>IF(D15="","",B14+1)</f>
        <v/>
      </c>
      <c r="C15" s="1301" t="str">
        <f t="shared" ref="C15:D15" si="4">IF(C7="","",C7)</f>
        <v/>
      </c>
      <c r="D15" s="1265" t="str">
        <f t="shared" si="4"/>
        <v/>
      </c>
      <c r="E15" s="692" t="str">
        <f>IF('⑨2.目標と成果(Ｋ)'!J7=0,"",'⑨2.目標と成果(Ｋ)'!J7)</f>
        <v/>
      </c>
      <c r="F15" s="692" t="str">
        <f>IF('⑨2.目標と成果(Ｋ)'!K7=0,"",'⑨2.目標と成果(Ｋ)'!K7)</f>
        <v/>
      </c>
      <c r="G15" s="1303" t="str">
        <f t="shared" si="3"/>
        <v/>
      </c>
      <c r="H15" s="1292"/>
    </row>
    <row r="16" spans="1:13" ht="45" hidden="1" customHeight="1" outlineLevel="1">
      <c r="B16" s="1274" t="str">
        <f>IF(D16="","",B15+1)</f>
        <v/>
      </c>
      <c r="C16" s="1301" t="str">
        <f t="shared" ref="C16:D16" si="5">IF(C8="","",C8)</f>
        <v/>
      </c>
      <c r="D16" s="1265" t="str">
        <f t="shared" si="5"/>
        <v/>
      </c>
      <c r="E16" s="692" t="str">
        <f>IF('⑨2.目標と成果(Ｋ)'!J8=0,"",'⑨2.目標と成果(Ｋ)'!J8)</f>
        <v/>
      </c>
      <c r="F16" s="692" t="str">
        <f>IF('⑨2.目標と成果(Ｋ)'!K8=0,"",'⑨2.目標と成果(Ｋ)'!K8)</f>
        <v/>
      </c>
      <c r="G16" s="1303" t="str">
        <f t="shared" si="3"/>
        <v/>
      </c>
      <c r="H16" s="1292"/>
    </row>
    <row r="17" spans="1:8" ht="45" hidden="1" customHeight="1" outlineLevel="1" thickBot="1">
      <c r="B17" s="1200" t="str">
        <f>IF(D17="","",B16+1)</f>
        <v/>
      </c>
      <c r="C17" s="1304" t="str">
        <f t="shared" ref="C17:D17" si="6">IF(C9="","",C9)</f>
        <v/>
      </c>
      <c r="D17" s="1269" t="str">
        <f t="shared" si="6"/>
        <v/>
      </c>
      <c r="E17" s="1309" t="str">
        <f>IF('⑨2.目標と成果(Ｋ)'!J9=0,"",'⑨2.目標と成果(Ｋ)'!J9)</f>
        <v/>
      </c>
      <c r="F17" s="1309" t="str">
        <f>IF('⑨2.目標と成果(Ｋ)'!K9=0,"",'⑨2.目標と成果(Ｋ)'!K9)</f>
        <v/>
      </c>
      <c r="G17" s="1306" t="str">
        <f t="shared" si="3"/>
        <v/>
      </c>
      <c r="H17" s="1293"/>
    </row>
    <row r="18" spans="1:8" s="415" customFormat="1" ht="17.25" customHeight="1" collapsed="1">
      <c r="B18" s="468"/>
      <c r="C18" s="385"/>
    </row>
    <row r="19" spans="1:8" ht="21.75" hidden="1" customHeight="1" outlineLevel="1">
      <c r="A19" s="203" t="s">
        <v>323</v>
      </c>
      <c r="B19" s="864" t="s">
        <v>113</v>
      </c>
      <c r="C19" s="1042" t="s">
        <v>324</v>
      </c>
      <c r="D19" s="1043"/>
      <c r="E19" s="1282" t="s">
        <v>480</v>
      </c>
      <c r="F19" s="1232"/>
      <c r="G19" s="427"/>
      <c r="H19" s="1283" t="s">
        <v>494</v>
      </c>
    </row>
    <row r="20" spans="1:8" ht="24" hidden="1" customHeight="1" outlineLevel="1" thickBot="1">
      <c r="B20" s="872"/>
      <c r="C20" s="1284" t="s">
        <v>475</v>
      </c>
      <c r="D20" s="1209" t="s">
        <v>142</v>
      </c>
      <c r="E20" s="1285" t="s">
        <v>481</v>
      </c>
      <c r="F20" s="1285" t="s">
        <v>482</v>
      </c>
      <c r="G20" s="1286" t="s">
        <v>495</v>
      </c>
      <c r="H20" s="1287"/>
    </row>
    <row r="21" spans="1:8" ht="45" hidden="1" customHeight="1" outlineLevel="1" thickBot="1">
      <c r="B21" s="1213"/>
      <c r="C21" s="1214" t="s">
        <v>496</v>
      </c>
      <c r="D21" s="1294"/>
      <c r="E21" s="1310" t="str">
        <f>IF(SUM(E22:E25)=0,"",SUM(E22:E25))</f>
        <v/>
      </c>
      <c r="F21" s="1310" t="str">
        <f>IF(SUM(F22:F25)=0,"",SUM(F22:F25))</f>
        <v/>
      </c>
      <c r="G21" s="1311" t="str">
        <f>IF(F21="","",F21/E21)</f>
        <v/>
      </c>
      <c r="H21" s="1295"/>
    </row>
    <row r="22" spans="1:8" ht="45" hidden="1" customHeight="1" outlineLevel="1" thickTop="1">
      <c r="B22" s="1274" t="str">
        <f>IF(D22="","",1)</f>
        <v/>
      </c>
      <c r="C22" s="1298" t="str">
        <f>IF(C6="","",C6)</f>
        <v/>
      </c>
      <c r="D22" s="1260" t="str">
        <f>IF(D6="","",D6)</f>
        <v/>
      </c>
      <c r="E22" s="1312" t="str">
        <f>IF('⑨2.目標と成果(Ｋ)'!L6=0,"",'⑨2.目標と成果(Ｋ)'!L6)</f>
        <v/>
      </c>
      <c r="F22" s="1312" t="str">
        <f>IF('⑨2.目標と成果(Ｋ)'!M6=0,"",'⑨2.目標と成果(Ｋ)'!M6)</f>
        <v/>
      </c>
      <c r="G22" s="1300" t="str">
        <f t="shared" ref="G22:G25" si="7">IF(F22="","",F22/E22)</f>
        <v/>
      </c>
      <c r="H22" s="1292"/>
    </row>
    <row r="23" spans="1:8" ht="45" hidden="1" customHeight="1" outlineLevel="1">
      <c r="B23" s="1274" t="str">
        <f>IF(D23="","",B22+1)</f>
        <v/>
      </c>
      <c r="C23" s="1301" t="str">
        <f t="shared" ref="C23:D23" si="8">IF(C7="","",C7)</f>
        <v/>
      </c>
      <c r="D23" s="1265" t="str">
        <f t="shared" si="8"/>
        <v/>
      </c>
      <c r="E23" s="1313" t="str">
        <f>IF('⑨2.目標と成果(Ｋ)'!L7=0,"",'⑨2.目標と成果(Ｋ)'!L7)</f>
        <v/>
      </c>
      <c r="F23" s="1313" t="str">
        <f>IF('⑨2.目標と成果(Ｋ)'!M7=0,"",'⑨2.目標と成果(Ｋ)'!M7)</f>
        <v/>
      </c>
      <c r="G23" s="1303" t="str">
        <f t="shared" si="7"/>
        <v/>
      </c>
      <c r="H23" s="1292"/>
    </row>
    <row r="24" spans="1:8" ht="45" hidden="1" customHeight="1" outlineLevel="1">
      <c r="B24" s="1274" t="str">
        <f>IF(D24="","",B23+1)</f>
        <v/>
      </c>
      <c r="C24" s="1301" t="str">
        <f t="shared" ref="C24:D24" si="9">IF(C8="","",C8)</f>
        <v/>
      </c>
      <c r="D24" s="1265" t="str">
        <f t="shared" si="9"/>
        <v/>
      </c>
      <c r="E24" s="1313" t="str">
        <f>IF('⑨2.目標と成果(Ｋ)'!L8=0,"",'⑨2.目標と成果(Ｋ)'!L8)</f>
        <v/>
      </c>
      <c r="F24" s="1313" t="str">
        <f>IF('⑨2.目標と成果(Ｋ)'!M8=0,"",'⑨2.目標と成果(Ｋ)'!M8)</f>
        <v/>
      </c>
      <c r="G24" s="1303" t="str">
        <f t="shared" si="7"/>
        <v/>
      </c>
      <c r="H24" s="1292"/>
    </row>
    <row r="25" spans="1:8" ht="45" hidden="1" customHeight="1" outlineLevel="1" thickBot="1">
      <c r="B25" s="1200" t="str">
        <f>IF(D25="","",B24+1)</f>
        <v/>
      </c>
      <c r="C25" s="1304" t="str">
        <f t="shared" ref="C25:D25" si="10">IF(C9="","",C9)</f>
        <v/>
      </c>
      <c r="D25" s="1269" t="str">
        <f t="shared" si="10"/>
        <v/>
      </c>
      <c r="E25" s="1314" t="str">
        <f>IF('⑨2.目標と成果(Ｋ)'!L9=0,"",'⑨2.目標と成果(Ｋ)'!L9)</f>
        <v/>
      </c>
      <c r="F25" s="1314" t="str">
        <f>IF('⑨2.目標と成果(Ｋ)'!M9=0,"",'⑨2.目標と成果(Ｋ)'!M9)</f>
        <v/>
      </c>
      <c r="G25" s="1306" t="str">
        <f t="shared" si="7"/>
        <v/>
      </c>
      <c r="H25" s="1293"/>
    </row>
    <row r="26" spans="1:8" s="415" customFormat="1" ht="17.25" customHeight="1" collapsed="1">
      <c r="B26" s="468" t="s">
        <v>145</v>
      </c>
      <c r="C26" s="385" t="s">
        <v>497</v>
      </c>
    </row>
    <row r="27" spans="1:8" s="415" customFormat="1" ht="17.25" customHeight="1">
      <c r="B27" s="468"/>
      <c r="C27" s="385" t="s">
        <v>498</v>
      </c>
    </row>
    <row r="28" spans="1:8" s="415" customFormat="1" ht="17.25" customHeight="1">
      <c r="B28" s="468"/>
      <c r="C28" s="385"/>
    </row>
    <row r="29" spans="1:8" s="415" customFormat="1" ht="17.25" customHeight="1">
      <c r="B29" s="468"/>
      <c r="C29" s="385"/>
    </row>
    <row r="30" spans="1:8">
      <c r="B30" s="384"/>
      <c r="C30" s="403"/>
    </row>
  </sheetData>
  <sheetProtection algorithmName="SHA-512" hashValue="zVT7dmMysfO18uU9eDM7xlnt436C3JzMV07ur238mWpcIp1nOD5mKCV8JaLihkDqNmvWvdjvM6OQ7cl+gaVvUg==" saltValue="NKNOmITtlm4CGoP8DpI/kA==" spinCount="100000" sheet="1" scenarios="1" formatCells="0" formatColumns="0" formatRows="0"/>
  <mergeCells count="15">
    <mergeCell ref="B19:B20"/>
    <mergeCell ref="C19:D19"/>
    <mergeCell ref="E19:G19"/>
    <mergeCell ref="H19:H20"/>
    <mergeCell ref="C21:D21"/>
    <mergeCell ref="B11:B12"/>
    <mergeCell ref="C11:D11"/>
    <mergeCell ref="E11:G11"/>
    <mergeCell ref="H11:H12"/>
    <mergeCell ref="C13:D13"/>
    <mergeCell ref="E3:G3"/>
    <mergeCell ref="H3:H4"/>
    <mergeCell ref="B3:B4"/>
    <mergeCell ref="C3:D3"/>
    <mergeCell ref="C5:D5"/>
  </mergeCells>
  <phoneticPr fontId="1"/>
  <pageMargins left="0.59055118110236227" right="0.39370078740157483" top="0.74803149606299213" bottom="0.31496062992125984" header="0.31496062992125984" footer="0.15748031496062992"/>
  <pageSetup paperSize="9" scale="84" fitToHeight="0" orientation="landscape" r:id="rId1"/>
  <headerFooter>
    <oddHeader>&amp;L様式９（関係書類3）</oddHeader>
    <oddFooter xml:space="preserve">&amp;C&amp;"ＭＳ Ｐゴシック,標準"&amp;10&amp;P / &amp;N </oddFooter>
  </headerFooter>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3"/>
  <sheetViews>
    <sheetView view="pageBreakPreview" zoomScaleNormal="100" zoomScaleSheetLayoutView="100" workbookViewId="0"/>
  </sheetViews>
  <sheetFormatPr defaultColWidth="9" defaultRowHeight="14.25"/>
  <cols>
    <col min="1" max="1" width="1.625" style="203" customWidth="1"/>
    <col min="2" max="2" width="6.875" style="203" customWidth="1"/>
    <col min="3" max="3" width="56.125" style="203" customWidth="1"/>
    <col min="4" max="4" width="21.875" style="203" customWidth="1"/>
    <col min="5" max="8" width="15.125" style="344" customWidth="1"/>
    <col min="9" max="9" width="1.625" style="203" customWidth="1"/>
    <col min="10" max="16384" width="9" style="203"/>
  </cols>
  <sheetData>
    <row r="1" spans="1:13" ht="8.25" customHeight="1">
      <c r="C1" s="339"/>
      <c r="D1" s="339"/>
    </row>
    <row r="2" spans="1:13" ht="16.5" customHeight="1" thickBot="1">
      <c r="B2" s="345" t="s">
        <v>499</v>
      </c>
      <c r="D2" s="773"/>
      <c r="I2" s="773"/>
      <c r="L2" s="773"/>
      <c r="M2" s="246"/>
    </row>
    <row r="3" spans="1:13" ht="31.5" customHeight="1">
      <c r="A3" s="203" t="s">
        <v>323</v>
      </c>
      <c r="B3" s="392" t="s">
        <v>113</v>
      </c>
      <c r="C3" s="834" t="s">
        <v>133</v>
      </c>
      <c r="D3" s="535"/>
      <c r="E3" s="1315" t="s">
        <v>500</v>
      </c>
      <c r="F3" s="1316"/>
      <c r="G3" s="1316"/>
      <c r="H3" s="1317"/>
    </row>
    <row r="4" spans="1:13" ht="35.25" customHeight="1">
      <c r="B4" s="1188"/>
      <c r="C4" s="1189" t="s">
        <v>475</v>
      </c>
      <c r="D4" s="1190" t="s">
        <v>142</v>
      </c>
      <c r="E4" s="1318" t="s">
        <v>479</v>
      </c>
      <c r="F4" s="1319"/>
      <c r="G4" s="1318" t="s">
        <v>480</v>
      </c>
      <c r="H4" s="1320"/>
    </row>
    <row r="5" spans="1:13" ht="93" customHeight="1">
      <c r="B5" s="1197" t="str">
        <f>IF(D5="","",1)</f>
        <v/>
      </c>
      <c r="C5" s="1327" t="str">
        <f>IF('⑨1.事業内容(Ｋ) '!C5="","",'⑨1.事業内容(Ｋ) '!C5)</f>
        <v/>
      </c>
      <c r="D5" s="1198" t="str">
        <f>IF('⑨1.事業内容(Ｋ) '!D5="","",'⑨1.事業内容(Ｋ) '!D5)</f>
        <v/>
      </c>
      <c r="E5" s="1321"/>
      <c r="F5" s="1322"/>
      <c r="G5" s="1321"/>
      <c r="H5" s="1323"/>
    </row>
    <row r="6" spans="1:13" ht="93" customHeight="1">
      <c r="B6" s="1197" t="str">
        <f>IF(D6="","",B5+1)</f>
        <v/>
      </c>
      <c r="C6" s="1327" t="str">
        <f>IF('⑨1.事業内容(Ｋ) '!C6="","",'⑨1.事業内容(Ｋ) '!C6)</f>
        <v/>
      </c>
      <c r="D6" s="1198" t="str">
        <f>IF('⑨1.事業内容(Ｋ) '!D6="","",'⑨1.事業内容(Ｋ) '!D6)</f>
        <v/>
      </c>
      <c r="E6" s="1321"/>
      <c r="F6" s="1322"/>
      <c r="G6" s="1321"/>
      <c r="H6" s="1323"/>
    </row>
    <row r="7" spans="1:13" ht="93" customHeight="1">
      <c r="B7" s="1197" t="str">
        <f>IF(D7="","",B6+1)</f>
        <v/>
      </c>
      <c r="C7" s="1327" t="str">
        <f>IF('⑨1.事業内容(Ｋ) '!C7="","",'⑨1.事業内容(Ｋ) '!C7)</f>
        <v/>
      </c>
      <c r="D7" s="1198" t="str">
        <f>IF('⑨1.事業内容(Ｋ) '!D7="","",'⑨1.事業内容(Ｋ) '!D7)</f>
        <v/>
      </c>
      <c r="E7" s="1321"/>
      <c r="F7" s="1322"/>
      <c r="G7" s="1321"/>
      <c r="H7" s="1323"/>
    </row>
    <row r="8" spans="1:13" ht="93" customHeight="1" thickBot="1">
      <c r="B8" s="1200" t="str">
        <f>IF(D8="","",B7+1)</f>
        <v/>
      </c>
      <c r="C8" s="1328" t="str">
        <f>IF('⑨1.事業内容(Ｋ) '!C8="","",'⑨1.事業内容(Ｋ) '!C8)</f>
        <v/>
      </c>
      <c r="D8" s="1199" t="str">
        <f>IF('⑨1.事業内容(Ｋ) '!D8="","",'⑨1.事業内容(Ｋ) '!D8)</f>
        <v/>
      </c>
      <c r="E8" s="1324"/>
      <c r="F8" s="1325"/>
      <c r="G8" s="1324"/>
      <c r="H8" s="1326"/>
    </row>
    <row r="9" spans="1:13" s="415" customFormat="1" ht="17.25" customHeight="1">
      <c r="B9" s="468" t="s">
        <v>145</v>
      </c>
      <c r="C9" s="385" t="s">
        <v>501</v>
      </c>
      <c r="E9" s="344"/>
      <c r="F9" s="344"/>
      <c r="G9" s="344"/>
      <c r="H9" s="344"/>
    </row>
    <row r="10" spans="1:13" s="415" customFormat="1" ht="17.25" customHeight="1">
      <c r="B10" s="468"/>
      <c r="C10" s="385"/>
      <c r="E10" s="344"/>
      <c r="F10" s="344"/>
      <c r="G10" s="344"/>
      <c r="H10" s="344"/>
    </row>
    <row r="11" spans="1:13" s="415" customFormat="1" ht="17.25" customHeight="1">
      <c r="B11" s="468"/>
      <c r="C11" s="385"/>
      <c r="E11" s="344"/>
      <c r="F11" s="344"/>
      <c r="G11" s="344"/>
      <c r="H11" s="344"/>
    </row>
    <row r="12" spans="1:13" s="415" customFormat="1" ht="17.25" customHeight="1">
      <c r="B12" s="468"/>
      <c r="C12" s="385"/>
      <c r="E12" s="344"/>
      <c r="F12" s="344"/>
      <c r="G12" s="344"/>
      <c r="H12" s="344"/>
    </row>
    <row r="13" spans="1:13">
      <c r="B13" s="384"/>
      <c r="C13" s="403"/>
    </row>
  </sheetData>
  <sheetProtection algorithmName="SHA-512" hashValue="/xybuapzyg6niK52DMXKsPCHLxfgr+5guZTLsIuklHjbvSXym0F3V8FuhLLJzeWoIL2Mfaw0lCPV6Phabt2KIw==" saltValue="x43dex1K1lrb694Rk18Pfg==" spinCount="100000" sheet="1" scenarios="1" formatCells="0" formatColumns="0" formatRows="0"/>
  <mergeCells count="13">
    <mergeCell ref="B3:B4"/>
    <mergeCell ref="C3:D3"/>
    <mergeCell ref="G8:H8"/>
    <mergeCell ref="G7:H7"/>
    <mergeCell ref="E3:H3"/>
    <mergeCell ref="E4:F4"/>
    <mergeCell ref="G4:H4"/>
    <mergeCell ref="E5:F5"/>
    <mergeCell ref="G5:H5"/>
    <mergeCell ref="E6:F6"/>
    <mergeCell ref="G6:H6"/>
    <mergeCell ref="E7:F7"/>
    <mergeCell ref="E8:F8"/>
  </mergeCells>
  <phoneticPr fontId="1"/>
  <pageMargins left="0.59055118110236227" right="0.39370078740157483" top="0.74803149606299213" bottom="0.31496062992125984" header="0.31496062992125984" footer="0.15748031496062992"/>
  <pageSetup paperSize="9" scale="79" fitToHeight="0" orientation="landscape" r:id="rId1"/>
  <headerFooter>
    <oddHeader>&amp;L様式９（関係書類4）</oddHeader>
    <oddFooter xml:space="preserve">&amp;C&amp;"ＭＳ Ｐゴシック,標準"&amp;10&amp;P / &amp;N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N54"/>
  <sheetViews>
    <sheetView view="pageBreakPreview" zoomScaleNormal="100" zoomScaleSheetLayoutView="100" workbookViewId="0"/>
  </sheetViews>
  <sheetFormatPr defaultRowHeight="15.75"/>
  <cols>
    <col min="1" max="1" width="1.625" style="820" customWidth="1"/>
    <col min="2" max="2" width="4.875" style="820" customWidth="1"/>
    <col min="3" max="3" width="10.625" style="820" customWidth="1"/>
    <col min="4" max="4" width="10.75" style="820" customWidth="1"/>
    <col min="5" max="5" width="9" style="820" customWidth="1"/>
    <col min="6" max="6" width="6.625" style="820" customWidth="1"/>
    <col min="7" max="7" width="9.375" style="820" customWidth="1"/>
    <col min="8" max="8" width="17.5" style="820" customWidth="1"/>
    <col min="9" max="9" width="16.625" style="820" customWidth="1"/>
    <col min="10" max="10" width="6.625" style="820" customWidth="1"/>
    <col min="11" max="11" width="17.125" style="820" customWidth="1"/>
    <col min="12" max="12" width="9.875" style="820" customWidth="1"/>
    <col min="13" max="13" width="10.5" style="820" customWidth="1"/>
    <col min="14" max="14" width="9.625" style="820" customWidth="1"/>
    <col min="15" max="16384" width="9" style="820"/>
  </cols>
  <sheetData>
    <row r="1" spans="2:14" ht="5.25" customHeight="1"/>
    <row r="2" spans="2:14" ht="28.5" customHeight="1">
      <c r="I2" s="1349" t="str">
        <f>様式③!H2</f>
        <v>分野・テーマ別の海外販路開拓等への支援強化事業</v>
      </c>
      <c r="J2" s="1329" t="s">
        <v>502</v>
      </c>
    </row>
    <row r="3" spans="2:14" ht="19.5" customHeight="1">
      <c r="B3" s="821"/>
      <c r="C3" s="821"/>
      <c r="D3" s="821"/>
      <c r="E3" s="821"/>
      <c r="F3" s="821"/>
      <c r="G3" s="821"/>
      <c r="H3" s="821"/>
      <c r="N3" s="821"/>
    </row>
    <row r="4" spans="2:14" ht="22.5" customHeight="1">
      <c r="L4" s="704" t="s">
        <v>54</v>
      </c>
      <c r="M4" s="704"/>
      <c r="N4" s="821"/>
    </row>
    <row r="5" spans="2:14" ht="22.5" customHeight="1">
      <c r="B5" s="823" t="s">
        <v>55</v>
      </c>
      <c r="C5" s="821"/>
      <c r="D5" s="821"/>
      <c r="E5" s="821"/>
      <c r="F5" s="821"/>
      <c r="G5" s="821"/>
      <c r="H5" s="821"/>
      <c r="I5" s="821"/>
      <c r="J5" s="821"/>
      <c r="K5" s="821"/>
      <c r="L5" s="821"/>
      <c r="M5" s="821"/>
      <c r="N5" s="821"/>
    </row>
    <row r="6" spans="2:14" ht="17.25" customHeight="1">
      <c r="B6" s="821"/>
      <c r="C6" s="821"/>
      <c r="D6" s="821"/>
      <c r="E6" s="821"/>
      <c r="F6" s="821"/>
      <c r="G6" s="821"/>
      <c r="H6" s="821"/>
      <c r="I6" s="821"/>
      <c r="J6" s="821"/>
      <c r="K6" s="821"/>
      <c r="L6" s="821"/>
      <c r="M6" s="821"/>
      <c r="N6" s="821"/>
    </row>
    <row r="7" spans="2:14" ht="32.25" customHeight="1">
      <c r="B7" s="821"/>
      <c r="C7" s="821"/>
      <c r="D7" s="821"/>
      <c r="E7" s="821"/>
      <c r="F7" s="821"/>
      <c r="G7" s="821"/>
      <c r="H7" s="821"/>
      <c r="I7" s="1330" t="s">
        <v>503</v>
      </c>
      <c r="J7" s="832" t="str">
        <f>IF('①1.概要'!C11="","",'①1.概要'!C11)</f>
        <v/>
      </c>
      <c r="K7" s="832"/>
      <c r="L7" s="832"/>
      <c r="M7" s="832"/>
      <c r="N7" s="821"/>
    </row>
    <row r="8" spans="2:14" ht="22.5" customHeight="1">
      <c r="B8" s="821"/>
      <c r="C8" s="821"/>
      <c r="D8" s="821"/>
      <c r="E8" s="821"/>
      <c r="F8" s="821"/>
      <c r="G8" s="821"/>
      <c r="I8" s="1330" t="s">
        <v>504</v>
      </c>
      <c r="J8" s="832" t="str">
        <f>IF(様式①申請!J8="","",様式①申請!J8)</f>
        <v/>
      </c>
      <c r="K8" s="832"/>
      <c r="L8" s="832"/>
      <c r="M8" s="832"/>
      <c r="N8" s="821"/>
    </row>
    <row r="9" spans="2:14" ht="28.5" customHeight="1">
      <c r="B9" s="821"/>
      <c r="C9" s="821"/>
      <c r="D9" s="821"/>
      <c r="E9" s="821"/>
      <c r="F9" s="821"/>
      <c r="G9" s="821"/>
      <c r="I9" s="1330" t="s">
        <v>505</v>
      </c>
      <c r="J9" s="833" t="str">
        <f>IF(様式①申請!J9="","",様式①申請!J9)</f>
        <v/>
      </c>
      <c r="K9" s="833"/>
      <c r="L9" s="833"/>
      <c r="M9" s="833"/>
      <c r="N9" s="821"/>
    </row>
    <row r="10" spans="2:14" ht="13.5" customHeight="1">
      <c r="C10" s="821"/>
      <c r="D10" s="821"/>
      <c r="E10" s="821"/>
      <c r="F10" s="821"/>
      <c r="G10" s="821"/>
      <c r="H10" s="821"/>
      <c r="I10" s="821"/>
      <c r="J10" s="821"/>
      <c r="L10" s="821"/>
      <c r="M10" s="821"/>
      <c r="N10" s="821"/>
    </row>
    <row r="11" spans="2:14" s="1332" customFormat="1" ht="22.5" customHeight="1">
      <c r="B11" s="1331"/>
      <c r="C11" s="772" t="s">
        <v>506</v>
      </c>
      <c r="D11" s="1331"/>
      <c r="F11" s="1331"/>
      <c r="G11" s="1331"/>
      <c r="H11" s="1331"/>
      <c r="I11" s="1331"/>
      <c r="J11" s="1331"/>
      <c r="N11" s="1331"/>
    </row>
    <row r="12" spans="2:14" s="1332" customFormat="1" ht="22.5" customHeight="1">
      <c r="B12" s="1331"/>
      <c r="C12" s="711" t="s">
        <v>507</v>
      </c>
      <c r="D12" s="1333"/>
      <c r="E12" s="1331"/>
      <c r="F12" s="1331"/>
      <c r="I12" s="1331"/>
      <c r="J12" s="1331"/>
      <c r="L12" s="1331"/>
      <c r="M12" s="1331"/>
      <c r="N12" s="1331"/>
    </row>
    <row r="13" spans="2:14" s="1332" customFormat="1" ht="14.25" customHeight="1">
      <c r="B13" s="1331"/>
      <c r="C13" s="1331"/>
      <c r="D13" s="1331"/>
      <c r="E13" s="1331"/>
      <c r="F13" s="1331"/>
      <c r="G13" s="1331"/>
      <c r="H13" s="1331"/>
      <c r="I13" s="1331"/>
      <c r="J13" s="1331"/>
      <c r="L13" s="1331"/>
      <c r="M13" s="1331"/>
      <c r="N13" s="1331"/>
    </row>
    <row r="14" spans="2:14" s="1332" customFormat="1" ht="22.5" customHeight="1">
      <c r="B14" s="1331"/>
      <c r="C14" s="1334" t="s">
        <v>508</v>
      </c>
      <c r="D14" s="1334"/>
      <c r="E14" s="1334"/>
      <c r="F14" s="1334"/>
      <c r="G14" s="1334"/>
      <c r="H14" s="1334"/>
      <c r="I14" s="1334"/>
      <c r="J14" s="1334"/>
      <c r="K14" s="1334"/>
      <c r="L14" s="1334"/>
      <c r="M14" s="1334"/>
      <c r="N14" s="1331"/>
    </row>
    <row r="15" spans="2:14" s="1332" customFormat="1" ht="9.75" customHeight="1">
      <c r="B15" s="1331"/>
      <c r="C15" s="1331"/>
      <c r="D15" s="1331"/>
      <c r="E15" s="1331"/>
      <c r="F15" s="1331"/>
      <c r="G15" s="1331"/>
      <c r="H15" s="1331"/>
      <c r="I15" s="1331"/>
      <c r="J15" s="1331"/>
      <c r="L15" s="1331"/>
      <c r="M15" s="1331"/>
      <c r="N15" s="1331"/>
    </row>
    <row r="16" spans="2:14" s="1332" customFormat="1" ht="22.5" customHeight="1">
      <c r="B16" s="1331"/>
      <c r="C16" s="1335" t="s">
        <v>509</v>
      </c>
      <c r="D16" s="1332" t="s">
        <v>510</v>
      </c>
      <c r="E16" s="1331"/>
      <c r="F16" s="1331"/>
      <c r="G16" s="1331"/>
      <c r="H16" s="1331"/>
      <c r="I16" s="1331"/>
      <c r="J16" s="1336" t="s">
        <v>511</v>
      </c>
      <c r="K16" s="1337"/>
      <c r="L16" s="1331" t="s">
        <v>512</v>
      </c>
      <c r="M16" s="1331"/>
      <c r="N16" s="1331"/>
    </row>
    <row r="17" spans="2:14" s="1332" customFormat="1" ht="22.5" customHeight="1">
      <c r="B17" s="1331"/>
      <c r="C17" s="1336"/>
      <c r="D17" s="1331" t="s">
        <v>513</v>
      </c>
      <c r="E17" s="1331"/>
      <c r="F17" s="1331"/>
      <c r="G17" s="1331"/>
      <c r="H17" s="1331"/>
      <c r="I17" s="1331"/>
      <c r="J17" s="1336"/>
      <c r="K17" s="1337"/>
      <c r="L17" s="1331"/>
      <c r="M17" s="1331"/>
      <c r="N17" s="1331"/>
    </row>
    <row r="18" spans="2:14" s="1332" customFormat="1" ht="22.5" customHeight="1">
      <c r="B18" s="1331"/>
      <c r="C18" s="1335" t="s">
        <v>514</v>
      </c>
      <c r="D18" s="1331" t="s">
        <v>515</v>
      </c>
      <c r="E18" s="1331"/>
      <c r="F18" s="1331"/>
      <c r="G18" s="1331"/>
      <c r="H18" s="1331"/>
      <c r="I18" s="1331"/>
      <c r="J18" s="1336" t="s">
        <v>511</v>
      </c>
      <c r="K18" s="1337"/>
      <c r="L18" s="1331" t="s">
        <v>512</v>
      </c>
      <c r="M18" s="1331"/>
      <c r="N18" s="1331"/>
    </row>
    <row r="19" spans="2:14" s="1332" customFormat="1" ht="22.5" customHeight="1">
      <c r="B19" s="1331"/>
      <c r="C19" s="1335" t="s">
        <v>516</v>
      </c>
      <c r="D19" s="1331" t="s">
        <v>517</v>
      </c>
      <c r="E19" s="1331"/>
      <c r="F19" s="1331"/>
      <c r="G19" s="1331"/>
      <c r="H19" s="1331"/>
      <c r="I19" s="1331"/>
      <c r="J19" s="1336" t="s">
        <v>511</v>
      </c>
      <c r="K19" s="1337"/>
      <c r="L19" s="1331" t="s">
        <v>512</v>
      </c>
      <c r="M19" s="1331"/>
      <c r="N19" s="1331"/>
    </row>
    <row r="20" spans="2:14" s="1332" customFormat="1" ht="22.5" customHeight="1">
      <c r="B20" s="1331"/>
      <c r="C20" s="1335" t="s">
        <v>49</v>
      </c>
      <c r="D20" s="1331" t="s">
        <v>518</v>
      </c>
      <c r="E20" s="1331"/>
      <c r="F20" s="1331"/>
      <c r="G20" s="1331"/>
      <c r="H20" s="1331"/>
      <c r="I20" s="1331"/>
      <c r="J20" s="1336" t="s">
        <v>511</v>
      </c>
      <c r="K20" s="1337"/>
      <c r="L20" s="1331" t="s">
        <v>512</v>
      </c>
      <c r="M20" s="1331"/>
      <c r="N20" s="1331"/>
    </row>
    <row r="21" spans="2:14" s="1332" customFormat="1" ht="22.5" customHeight="1">
      <c r="B21" s="1331"/>
      <c r="C21" s="1331"/>
      <c r="D21" s="1331" t="s">
        <v>519</v>
      </c>
      <c r="E21" s="1331"/>
      <c r="F21" s="1331"/>
      <c r="G21" s="1331"/>
      <c r="H21" s="1331"/>
      <c r="I21" s="1331"/>
      <c r="J21" s="1331"/>
      <c r="K21" s="1331"/>
      <c r="L21" s="1331"/>
      <c r="M21" s="1331"/>
      <c r="N21" s="1331"/>
    </row>
    <row r="22" spans="2:14" s="1332" customFormat="1" ht="22.5" customHeight="1">
      <c r="B22" s="1331"/>
      <c r="D22" s="1331" t="s">
        <v>520</v>
      </c>
      <c r="E22" s="1331"/>
      <c r="F22" s="1331"/>
      <c r="G22" s="1331"/>
      <c r="H22" s="1331"/>
      <c r="I22" s="1331"/>
      <c r="J22" s="1331"/>
      <c r="K22" s="1331"/>
      <c r="L22" s="1331"/>
      <c r="M22" s="1331"/>
      <c r="N22" s="1331"/>
    </row>
    <row r="23" spans="2:14" s="1332" customFormat="1" ht="22.5" customHeight="1">
      <c r="B23" s="1331"/>
      <c r="D23" s="1331" t="s">
        <v>521</v>
      </c>
      <c r="E23" s="1331"/>
      <c r="F23" s="1331"/>
      <c r="G23" s="1331"/>
      <c r="H23" s="1331"/>
      <c r="I23" s="1331"/>
      <c r="J23" s="1331"/>
      <c r="K23" s="1331"/>
      <c r="L23" s="1331"/>
      <c r="M23" s="1331"/>
      <c r="N23" s="1331"/>
    </row>
    <row r="24" spans="2:14" s="1332" customFormat="1" ht="22.5" customHeight="1">
      <c r="B24" s="1331"/>
      <c r="C24" s="1331"/>
      <c r="D24" s="1331" t="s">
        <v>522</v>
      </c>
      <c r="E24" s="1331"/>
      <c r="F24" s="1331"/>
      <c r="G24" s="1331"/>
      <c r="H24" s="1331"/>
      <c r="I24" s="1331"/>
      <c r="J24" s="1331"/>
      <c r="K24" s="1331"/>
      <c r="M24" s="1331"/>
      <c r="N24" s="1331"/>
    </row>
    <row r="25" spans="2:14" s="1332" customFormat="1" ht="22.5" customHeight="1">
      <c r="B25" s="1331"/>
      <c r="C25" s="1331"/>
      <c r="D25" s="1331" t="s">
        <v>523</v>
      </c>
      <c r="E25" s="1331"/>
      <c r="F25" s="1331"/>
      <c r="G25" s="1331"/>
      <c r="H25" s="1331"/>
      <c r="I25" s="1331"/>
      <c r="J25" s="1331"/>
      <c r="K25" s="1331"/>
      <c r="L25" s="1331"/>
      <c r="M25" s="1331"/>
      <c r="N25" s="1331"/>
    </row>
    <row r="26" spans="2:14" s="1332" customFormat="1" ht="22.5" customHeight="1">
      <c r="B26" s="1331"/>
      <c r="C26" s="1331"/>
      <c r="D26" s="1331" t="s">
        <v>524</v>
      </c>
      <c r="E26" s="1331"/>
      <c r="F26" s="1331"/>
      <c r="G26" s="1331"/>
      <c r="H26" s="1331"/>
      <c r="I26" s="1331"/>
      <c r="J26" s="1331"/>
      <c r="K26" s="1331"/>
      <c r="L26" s="1331"/>
      <c r="M26" s="1331"/>
      <c r="N26" s="1331"/>
    </row>
    <row r="27" spans="2:14" s="1332" customFormat="1" ht="22.5" customHeight="1">
      <c r="B27" s="1331"/>
      <c r="C27" s="1335" t="s">
        <v>525</v>
      </c>
      <c r="D27" s="1331" t="s">
        <v>526</v>
      </c>
      <c r="E27" s="1331"/>
      <c r="F27" s="1331"/>
      <c r="G27" s="1331"/>
      <c r="H27" s="1331"/>
      <c r="I27" s="1331"/>
      <c r="J27" s="1331"/>
      <c r="K27" s="1331"/>
      <c r="L27" s="1331"/>
      <c r="M27" s="1331"/>
      <c r="N27" s="1331"/>
    </row>
    <row r="28" spans="2:14" s="1332" customFormat="1" ht="22.5" customHeight="1">
      <c r="B28" s="1331"/>
      <c r="C28" s="1335"/>
      <c r="D28" s="1338"/>
      <c r="E28" s="1339"/>
      <c r="F28" s="1339"/>
      <c r="G28" s="1339"/>
      <c r="H28" s="1339"/>
      <c r="I28" s="1339"/>
      <c r="J28" s="1339"/>
      <c r="K28" s="1339"/>
      <c r="L28" s="1339"/>
      <c r="M28" s="1340"/>
      <c r="N28" s="1331"/>
    </row>
    <row r="29" spans="2:14" s="1332" customFormat="1" ht="22.5" customHeight="1">
      <c r="B29" s="1331"/>
      <c r="C29" s="1335"/>
      <c r="D29" s="1341"/>
      <c r="E29" s="1342"/>
      <c r="F29" s="1342"/>
      <c r="G29" s="1342"/>
      <c r="H29" s="1342"/>
      <c r="I29" s="1342"/>
      <c r="J29" s="1342"/>
      <c r="K29" s="1342"/>
      <c r="L29" s="1342"/>
      <c r="M29" s="1343"/>
      <c r="N29" s="1331"/>
    </row>
    <row r="30" spans="2:14" s="1332" customFormat="1" ht="22.5" customHeight="1">
      <c r="B30" s="1331"/>
      <c r="C30" s="1335"/>
      <c r="D30" s="1331" t="s">
        <v>527</v>
      </c>
      <c r="E30" s="1331"/>
      <c r="F30" s="1331"/>
      <c r="G30" s="1331"/>
      <c r="H30" s="1331"/>
      <c r="I30" s="1331"/>
      <c r="J30" s="1331"/>
      <c r="K30" s="1331"/>
      <c r="L30" s="1331"/>
      <c r="M30" s="1331"/>
      <c r="N30" s="1331"/>
    </row>
    <row r="31" spans="2:14" s="1332" customFormat="1" ht="22.5" customHeight="1">
      <c r="C31" s="1335" t="s">
        <v>528</v>
      </c>
      <c r="D31" s="1331" t="s">
        <v>529</v>
      </c>
      <c r="E31" s="1331"/>
      <c r="F31" s="1331"/>
      <c r="G31" s="1331"/>
      <c r="H31" s="1331"/>
      <c r="I31" s="1331"/>
      <c r="J31" s="1331"/>
      <c r="K31" s="1331"/>
      <c r="L31" s="1331"/>
      <c r="M31" s="1331"/>
      <c r="N31" s="1331"/>
    </row>
    <row r="32" spans="2:14" s="1332" customFormat="1" ht="22.5" customHeight="1">
      <c r="B32" s="1331"/>
      <c r="C32" s="1335"/>
      <c r="D32" s="1338"/>
      <c r="E32" s="1339"/>
      <c r="F32" s="1339"/>
      <c r="G32" s="1339"/>
      <c r="H32" s="1339"/>
      <c r="I32" s="1339"/>
      <c r="J32" s="1339"/>
      <c r="K32" s="1339"/>
      <c r="L32" s="1339"/>
      <c r="M32" s="1340"/>
      <c r="N32" s="1331"/>
    </row>
    <row r="33" spans="2:14" s="1332" customFormat="1" ht="22.5" customHeight="1">
      <c r="B33" s="1331"/>
      <c r="C33" s="1335"/>
      <c r="D33" s="1341"/>
      <c r="E33" s="1342"/>
      <c r="F33" s="1342"/>
      <c r="G33" s="1342"/>
      <c r="H33" s="1342"/>
      <c r="I33" s="1342"/>
      <c r="J33" s="1342"/>
      <c r="K33" s="1342"/>
      <c r="L33" s="1342"/>
      <c r="M33" s="1343"/>
      <c r="N33" s="1331"/>
    </row>
    <row r="34" spans="2:14" s="1332" customFormat="1" ht="22.5" customHeight="1">
      <c r="B34" s="1331"/>
      <c r="C34" s="1335"/>
      <c r="D34" s="1331" t="s">
        <v>519</v>
      </c>
      <c r="E34" s="1331"/>
      <c r="F34" s="1331"/>
      <c r="G34" s="1331"/>
      <c r="H34" s="1331"/>
      <c r="I34" s="1331"/>
      <c r="J34" s="1331"/>
      <c r="K34" s="1331"/>
      <c r="L34" s="1331"/>
      <c r="M34" s="1331"/>
      <c r="N34" s="1331"/>
    </row>
    <row r="35" spans="2:14" s="1332" customFormat="1" ht="22.5" customHeight="1">
      <c r="B35" s="1331"/>
      <c r="C35" s="1335"/>
      <c r="D35" s="1331" t="s">
        <v>520</v>
      </c>
      <c r="E35" s="1331"/>
      <c r="F35" s="1331"/>
      <c r="G35" s="1331"/>
      <c r="H35" s="1331"/>
      <c r="I35" s="1331"/>
      <c r="J35" s="1331"/>
      <c r="K35" s="1331"/>
      <c r="L35" s="1331"/>
      <c r="M35" s="1331"/>
      <c r="N35" s="1331"/>
    </row>
    <row r="36" spans="2:14" s="1332" customFormat="1" ht="22.5" customHeight="1">
      <c r="B36" s="1344"/>
      <c r="C36" s="1335"/>
      <c r="D36" s="1331" t="s">
        <v>530</v>
      </c>
      <c r="E36" s="1344"/>
      <c r="F36" s="1344"/>
      <c r="G36" s="1344"/>
      <c r="H36" s="1344"/>
      <c r="I36" s="1344"/>
      <c r="J36" s="1344"/>
      <c r="K36" s="1344"/>
      <c r="L36" s="1344"/>
      <c r="M36" s="1344"/>
      <c r="N36" s="1331"/>
    </row>
    <row r="37" spans="2:14" s="1332" customFormat="1" ht="22.5" customHeight="1">
      <c r="B37" s="1344"/>
      <c r="C37" s="1344"/>
      <c r="D37" s="1345" t="s">
        <v>531</v>
      </c>
      <c r="E37" s="1344"/>
      <c r="F37" s="1344"/>
      <c r="G37" s="1344"/>
      <c r="H37" s="1344"/>
      <c r="I37" s="1344"/>
      <c r="J37" s="1344"/>
      <c r="K37" s="1344"/>
      <c r="L37" s="1344"/>
      <c r="M37" s="1344"/>
      <c r="N37" s="1331"/>
    </row>
    <row r="38" spans="2:14" s="1332" customFormat="1" ht="22.5" customHeight="1">
      <c r="B38" s="1344"/>
      <c r="C38" s="1344"/>
      <c r="D38" s="1331" t="s">
        <v>532</v>
      </c>
      <c r="E38" s="1344"/>
      <c r="F38" s="1344"/>
      <c r="G38" s="1344"/>
      <c r="H38" s="1344"/>
      <c r="I38" s="1344"/>
      <c r="J38" s="1344"/>
      <c r="K38" s="1344"/>
      <c r="L38" s="1344"/>
      <c r="M38" s="1344"/>
      <c r="N38" s="1331"/>
    </row>
    <row r="39" spans="2:14" s="1332" customFormat="1" ht="22.5" customHeight="1">
      <c r="B39" s="1344"/>
      <c r="C39" s="1344"/>
      <c r="D39" s="1346" t="s">
        <v>533</v>
      </c>
      <c r="E39" s="1344"/>
      <c r="F39" s="1344"/>
      <c r="G39" s="1344"/>
      <c r="H39" s="1344"/>
      <c r="I39" s="1344"/>
      <c r="J39" s="1344"/>
      <c r="K39" s="1344"/>
      <c r="L39" s="1344"/>
      <c r="M39" s="1344"/>
      <c r="N39" s="1331"/>
    </row>
    <row r="40" spans="2:14" s="1332" customFormat="1" ht="22.5" customHeight="1">
      <c r="B40" s="1344"/>
      <c r="C40" s="1344"/>
      <c r="D40" s="1347" t="s">
        <v>534</v>
      </c>
      <c r="E40" s="1344"/>
      <c r="F40" s="1344"/>
      <c r="G40" s="1344"/>
      <c r="H40" s="1344"/>
      <c r="I40" s="1344"/>
      <c r="J40" s="1344"/>
      <c r="K40" s="1344"/>
      <c r="L40" s="1344"/>
      <c r="M40" s="1344"/>
      <c r="N40" s="1331"/>
    </row>
    <row r="41" spans="2:14" s="1332" customFormat="1" ht="22.5" customHeight="1">
      <c r="B41" s="1344"/>
      <c r="C41" s="1344"/>
      <c r="D41" s="1346" t="s">
        <v>535</v>
      </c>
      <c r="E41" s="1344"/>
      <c r="F41" s="1344"/>
      <c r="G41" s="1344"/>
      <c r="H41" s="1344"/>
      <c r="I41" s="1344"/>
      <c r="J41" s="1344"/>
      <c r="K41" s="1344"/>
      <c r="L41" s="1344"/>
      <c r="M41" s="1344"/>
      <c r="N41" s="1331"/>
    </row>
    <row r="42" spans="2:14" s="1332" customFormat="1" ht="22.5" customHeight="1">
      <c r="B42" s="1344"/>
      <c r="C42" s="1344"/>
      <c r="D42" s="1331" t="s">
        <v>536</v>
      </c>
      <c r="E42" s="1344"/>
      <c r="F42" s="1344"/>
      <c r="G42" s="1344"/>
      <c r="H42" s="1344"/>
      <c r="I42" s="1344"/>
      <c r="J42" s="1344"/>
      <c r="K42" s="1344"/>
      <c r="L42" s="1344"/>
      <c r="M42" s="1344"/>
      <c r="N42" s="1331"/>
    </row>
    <row r="43" spans="2:14" s="1332" customFormat="1" ht="22.5" customHeight="1">
      <c r="B43" s="1344"/>
      <c r="C43" s="1344"/>
      <c r="D43" s="1331"/>
      <c r="E43" s="1344"/>
      <c r="F43" s="1344"/>
      <c r="G43" s="1344"/>
      <c r="H43" s="1344"/>
      <c r="I43" s="1344"/>
      <c r="J43" s="1344"/>
      <c r="K43" s="1344"/>
      <c r="L43" s="1344"/>
      <c r="M43" s="1344"/>
      <c r="N43" s="1331"/>
    </row>
    <row r="44" spans="2:14" s="1332" customFormat="1" ht="22.5" customHeight="1">
      <c r="B44" s="1344"/>
      <c r="C44" s="1344"/>
      <c r="D44" s="1344"/>
      <c r="E44" s="1344"/>
      <c r="F44" s="1344"/>
      <c r="G44" s="1344"/>
      <c r="H44" s="1344"/>
      <c r="I44" s="1344"/>
      <c r="J44" s="1331"/>
      <c r="N44" s="1331"/>
    </row>
    <row r="45" spans="2:14" s="1332" customFormat="1" ht="22.5" customHeight="1">
      <c r="B45" s="1344"/>
      <c r="C45" s="1344"/>
      <c r="D45" s="1344"/>
      <c r="E45" s="1344"/>
      <c r="F45" s="1344"/>
      <c r="G45" s="1344"/>
      <c r="H45" s="1344"/>
      <c r="I45" s="1344"/>
      <c r="J45" s="1331"/>
      <c r="M45" s="1348" t="s">
        <v>537</v>
      </c>
    </row>
    <row r="46" spans="2:14" ht="22.5" customHeight="1">
      <c r="B46" s="831"/>
      <c r="C46" s="831"/>
      <c r="D46" s="831"/>
      <c r="E46" s="831"/>
      <c r="F46" s="831"/>
      <c r="G46" s="831"/>
      <c r="H46" s="831"/>
      <c r="I46" s="831"/>
      <c r="J46" s="821"/>
    </row>
    <row r="47" spans="2:14" ht="22.5" customHeight="1"/>
    <row r="48" spans="2:14" ht="22.5" customHeight="1"/>
    <row r="49" ht="22.5" customHeight="1"/>
    <row r="50" ht="22.5" customHeight="1"/>
    <row r="51" ht="22.5" customHeight="1"/>
    <row r="52" ht="22.5" customHeight="1"/>
    <row r="53" ht="22.5" customHeight="1"/>
    <row r="54" ht="22.5" customHeight="1"/>
  </sheetData>
  <sheetProtection algorithmName="SHA-512" hashValue="UY9yjrDRGXjGDP5YJqnyPgR/9C/rmRE/7cd5ReaNaUmOnZ2dk5bTA2g9cnk7Wh5VMjxpTyescuMYwafD4K229A==" saltValue="aC5RNhCeAGzUcEoa/Iq+5A==" spinCount="100000" sheet="1" scenarios="1" formatCells="0" formatColumns="0" formatRows="0"/>
  <mergeCells count="7">
    <mergeCell ref="D28:M29"/>
    <mergeCell ref="D32:M33"/>
    <mergeCell ref="C14:M14"/>
    <mergeCell ref="L4:M4"/>
    <mergeCell ref="J8:M8"/>
    <mergeCell ref="J9:M9"/>
    <mergeCell ref="J7:M7"/>
  </mergeCells>
  <phoneticPr fontId="1"/>
  <conditionalFormatting sqref="L4:M4">
    <cfRule type="containsText" dxfId="1" priority="3" operator="containsText" text="日付を入力してください">
      <formula>NOT(ISERROR(SEARCH("日付を入力してください",L4)))</formula>
    </cfRule>
  </conditionalFormatting>
  <dataValidations disablePrompts="1" count="1">
    <dataValidation allowBlank="1" showInputMessage="1" showErrorMessage="1" promptTitle="西暦で入力してください。" prompt="例：2021/1/1" sqref="L4:M4"/>
  </dataValidations>
  <pageMargins left="0.59055118110236227" right="0.27559055118110237" top="0.74803149606299213" bottom="0.23622047244094491" header="0.31496062992125984" footer="0.15748031496062992"/>
  <pageSetup paperSize="9" scale="92" orientation="landscape" horizontalDpi="300" verticalDpi="300" r:id="rId1"/>
  <headerFooter>
    <oddHeader>&amp;L様式第１０号</oddHeader>
  </headerFooter>
  <rowBreaks count="1" manualBreakCount="1">
    <brk id="26" max="13"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N33"/>
  <sheetViews>
    <sheetView view="pageBreakPreview" zoomScaleNormal="100" zoomScaleSheetLayoutView="100" workbookViewId="0"/>
  </sheetViews>
  <sheetFormatPr defaultRowHeight="15.75"/>
  <cols>
    <col min="1" max="1" width="1.625" style="820" customWidth="1"/>
    <col min="2" max="2" width="4.875" style="820" customWidth="1"/>
    <col min="3" max="3" width="10.625" style="820" customWidth="1"/>
    <col min="4" max="4" width="10.75" style="820" customWidth="1"/>
    <col min="5" max="5" width="9" style="820" customWidth="1"/>
    <col min="6" max="6" width="6.625" style="820" customWidth="1"/>
    <col min="7" max="7" width="9.375" style="820" customWidth="1"/>
    <col min="8" max="8" width="17.5" style="820" customWidth="1"/>
    <col min="9" max="9" width="16.625" style="820" customWidth="1"/>
    <col min="10" max="10" width="6.625" style="820" customWidth="1"/>
    <col min="11" max="11" width="17.125" style="820" customWidth="1"/>
    <col min="12" max="12" width="9.875" style="820" customWidth="1"/>
    <col min="13" max="13" width="10.5" style="820" customWidth="1"/>
    <col min="14" max="14" width="7.875" style="820" customWidth="1"/>
    <col min="15" max="16384" width="9" style="820"/>
  </cols>
  <sheetData>
    <row r="1" spans="2:14" ht="11.25" customHeight="1"/>
    <row r="2" spans="2:14" ht="22.5" customHeight="1">
      <c r="L2" s="704" t="s">
        <v>54</v>
      </c>
      <c r="M2" s="704"/>
      <c r="N2" s="821"/>
    </row>
    <row r="3" spans="2:14" ht="22.5" customHeight="1">
      <c r="B3" s="823" t="s">
        <v>55</v>
      </c>
      <c r="C3" s="821"/>
      <c r="D3" s="821"/>
      <c r="E3" s="821"/>
      <c r="F3" s="821"/>
      <c r="G3" s="821"/>
      <c r="H3" s="821"/>
      <c r="I3" s="821"/>
      <c r="J3" s="821"/>
      <c r="K3" s="821"/>
      <c r="L3" s="821"/>
      <c r="M3" s="821"/>
      <c r="N3" s="821"/>
    </row>
    <row r="4" spans="2:14" ht="17.25" customHeight="1">
      <c r="B4" s="821"/>
      <c r="C4" s="821"/>
      <c r="D4" s="821"/>
      <c r="E4" s="821"/>
      <c r="F4" s="821"/>
      <c r="G4" s="821"/>
      <c r="H4" s="821"/>
      <c r="I4" s="821"/>
      <c r="J4" s="821"/>
      <c r="K4" s="821"/>
      <c r="L4" s="821"/>
      <c r="M4" s="821"/>
      <c r="N4" s="821"/>
    </row>
    <row r="5" spans="2:14" ht="32.25" customHeight="1">
      <c r="B5" s="821"/>
      <c r="C5" s="821"/>
      <c r="D5" s="821"/>
      <c r="E5" s="821"/>
      <c r="F5" s="821"/>
      <c r="G5" s="821"/>
      <c r="H5" s="821"/>
      <c r="I5" s="1330" t="s">
        <v>503</v>
      </c>
      <c r="J5" s="825" t="str">
        <f>IF('①1.概要'!C11="","",'①1.概要'!C11)</f>
        <v/>
      </c>
      <c r="K5" s="825"/>
      <c r="L5" s="825"/>
      <c r="M5" s="825"/>
      <c r="N5" s="821"/>
    </row>
    <row r="6" spans="2:14" ht="22.5" customHeight="1">
      <c r="B6" s="821"/>
      <c r="C6" s="821"/>
      <c r="D6" s="821"/>
      <c r="E6" s="821"/>
      <c r="F6" s="821"/>
      <c r="G6" s="821"/>
      <c r="I6" s="1330" t="s">
        <v>504</v>
      </c>
      <c r="J6" s="825" t="str">
        <f>IF(様式①申請!J8="","",様式①申請!J8)</f>
        <v/>
      </c>
      <c r="K6" s="825"/>
      <c r="L6" s="825"/>
      <c r="M6" s="825"/>
      <c r="N6" s="821"/>
    </row>
    <row r="7" spans="2:14" ht="28.5" customHeight="1">
      <c r="B7" s="821"/>
      <c r="C7" s="821"/>
      <c r="D7" s="821"/>
      <c r="E7" s="821"/>
      <c r="F7" s="821"/>
      <c r="G7" s="821"/>
      <c r="I7" s="1330" t="s">
        <v>505</v>
      </c>
      <c r="J7" s="826" t="str">
        <f>IF(様式①申請!J9="","",様式①申請!J9)</f>
        <v/>
      </c>
      <c r="K7" s="826"/>
      <c r="L7" s="826"/>
      <c r="M7" s="826"/>
      <c r="N7" s="821"/>
    </row>
    <row r="8" spans="2:14" ht="13.5" customHeight="1">
      <c r="C8" s="821"/>
      <c r="D8" s="821"/>
      <c r="E8" s="821"/>
      <c r="F8" s="821"/>
      <c r="G8" s="821"/>
      <c r="H8" s="821"/>
      <c r="I8" s="821"/>
      <c r="J8" s="821"/>
      <c r="L8" s="821"/>
      <c r="M8" s="821"/>
      <c r="N8" s="821"/>
    </row>
    <row r="9" spans="2:14" s="1332" customFormat="1" ht="22.5" customHeight="1">
      <c r="B9" s="1331"/>
      <c r="C9" s="1350" t="s">
        <v>538</v>
      </c>
      <c r="D9" s="1350"/>
      <c r="E9" s="1350"/>
      <c r="F9" s="1350"/>
      <c r="G9" s="1350"/>
      <c r="H9" s="1350"/>
      <c r="I9" s="1350"/>
      <c r="J9" s="1350"/>
      <c r="K9" s="1350"/>
      <c r="L9" s="1350"/>
      <c r="M9" s="1350"/>
      <c r="N9" s="1331"/>
    </row>
    <row r="10" spans="2:14" s="1332" customFormat="1" ht="22.5" customHeight="1">
      <c r="B10" s="1331"/>
      <c r="C10" s="772"/>
      <c r="D10" s="1333"/>
      <c r="E10" s="1331"/>
      <c r="F10" s="1331"/>
      <c r="I10" s="1331"/>
      <c r="J10" s="1331"/>
      <c r="L10" s="1331"/>
      <c r="M10" s="1331"/>
      <c r="N10" s="1331"/>
    </row>
    <row r="11" spans="2:14" s="1332" customFormat="1" ht="22.5" customHeight="1">
      <c r="C11" s="1351" t="s">
        <v>539</v>
      </c>
    </row>
    <row r="12" spans="2:14" s="1332" customFormat="1" ht="22.5" customHeight="1">
      <c r="C12" s="1352" t="s">
        <v>540</v>
      </c>
    </row>
    <row r="13" spans="2:14" s="1332" customFormat="1" ht="22.5" customHeight="1">
      <c r="C13" s="1352"/>
    </row>
    <row r="14" spans="2:14" s="1332" customFormat="1" ht="22.5" customHeight="1"/>
    <row r="15" spans="2:14" s="1332" customFormat="1" ht="22.5" customHeight="1">
      <c r="C15" s="1334" t="s">
        <v>508</v>
      </c>
      <c r="D15" s="1334"/>
      <c r="E15" s="1334"/>
      <c r="F15" s="1334"/>
      <c r="G15" s="1334"/>
      <c r="H15" s="1334"/>
      <c r="I15" s="1334"/>
      <c r="J15" s="1334"/>
      <c r="K15" s="1334"/>
      <c r="L15" s="1334"/>
      <c r="M15" s="1334"/>
    </row>
    <row r="16" spans="2:14" s="1332" customFormat="1" ht="22.5" customHeight="1">
      <c r="C16" s="1353"/>
      <c r="D16" s="1353"/>
      <c r="E16" s="1353"/>
      <c r="F16" s="1353"/>
      <c r="G16" s="1353"/>
      <c r="H16" s="1353"/>
      <c r="I16" s="1353"/>
      <c r="J16" s="1353"/>
      <c r="K16" s="1353"/>
      <c r="L16" s="1353"/>
      <c r="M16" s="1353"/>
    </row>
    <row r="17" spans="2:14" s="1332" customFormat="1" ht="22.5" customHeight="1">
      <c r="C17" s="1353"/>
      <c r="D17" s="1353"/>
      <c r="E17" s="1353"/>
      <c r="F17" s="1353"/>
      <c r="G17" s="1353"/>
      <c r="H17" s="1353"/>
      <c r="I17" s="1353"/>
      <c r="J17" s="1353"/>
      <c r="K17" s="1353"/>
      <c r="L17" s="1353"/>
      <c r="M17" s="1353"/>
    </row>
    <row r="18" spans="2:14" s="1332" customFormat="1" ht="22.5" customHeight="1">
      <c r="D18" s="1335" t="s">
        <v>509</v>
      </c>
      <c r="E18" s="1354" t="s">
        <v>541</v>
      </c>
    </row>
    <row r="19" spans="2:14" s="1332" customFormat="1" ht="22.5" customHeight="1">
      <c r="D19" s="1336"/>
      <c r="E19" s="1354" t="s">
        <v>542</v>
      </c>
    </row>
    <row r="20" spans="2:14" s="1332" customFormat="1" ht="22.5" customHeight="1">
      <c r="B20" s="1344"/>
      <c r="C20" s="1344"/>
      <c r="D20" s="1335" t="s">
        <v>514</v>
      </c>
      <c r="E20" s="1355" t="s">
        <v>543</v>
      </c>
      <c r="F20" s="1344"/>
      <c r="G20" s="1344"/>
      <c r="H20" s="1344"/>
      <c r="I20" s="1344"/>
      <c r="J20" s="1344"/>
      <c r="K20" s="1344"/>
      <c r="L20" s="1344"/>
      <c r="M20" s="1344"/>
      <c r="N20" s="1331"/>
    </row>
    <row r="21" spans="2:14" s="1332" customFormat="1" ht="22.5" customHeight="1">
      <c r="B21" s="1344"/>
      <c r="C21" s="1344"/>
      <c r="D21" s="1335" t="s">
        <v>516</v>
      </c>
      <c r="E21" s="1355" t="s">
        <v>544</v>
      </c>
      <c r="F21" s="1344"/>
      <c r="G21" s="1344"/>
      <c r="H21" s="1344"/>
      <c r="I21" s="1344"/>
      <c r="J21" s="1331"/>
      <c r="N21" s="1331"/>
    </row>
    <row r="22" spans="2:14" s="1332" customFormat="1" ht="22.5" customHeight="1">
      <c r="B22" s="1344"/>
      <c r="C22" s="1344"/>
      <c r="D22" s="1335"/>
      <c r="E22" s="1355"/>
      <c r="F22" s="1344"/>
      <c r="G22" s="1344"/>
      <c r="H22" s="1344"/>
      <c r="I22" s="1344"/>
      <c r="J22" s="1331"/>
      <c r="N22" s="1331"/>
    </row>
    <row r="23" spans="2:14" s="1332" customFormat="1" ht="22.5" customHeight="1">
      <c r="B23" s="1344"/>
      <c r="C23" s="1344"/>
      <c r="D23" s="1335"/>
      <c r="E23" s="1355"/>
      <c r="F23" s="1344"/>
      <c r="G23" s="1344"/>
      <c r="H23" s="1344"/>
      <c r="I23" s="1344"/>
      <c r="J23" s="1331"/>
      <c r="N23" s="1331"/>
    </row>
    <row r="24" spans="2:14" s="1332" customFormat="1" ht="22.5" customHeight="1">
      <c r="B24" s="1344"/>
      <c r="C24" s="1344"/>
      <c r="D24" s="1335"/>
      <c r="E24" s="1331"/>
      <c r="F24" s="1344"/>
      <c r="G24" s="1344"/>
      <c r="H24" s="1344"/>
      <c r="I24" s="1344"/>
      <c r="J24" s="1331"/>
      <c r="M24" s="1356" t="s">
        <v>545</v>
      </c>
    </row>
    <row r="25" spans="2:14" s="1332" customFormat="1" ht="22.5" customHeight="1">
      <c r="B25" s="1344"/>
      <c r="C25" s="1344"/>
      <c r="D25" s="1344"/>
      <c r="E25" s="1344"/>
      <c r="F25" s="1344"/>
      <c r="G25" s="1344"/>
      <c r="H25" s="1344"/>
      <c r="I25" s="1344"/>
      <c r="J25" s="1331"/>
    </row>
    <row r="26" spans="2:14" s="1332" customFormat="1" ht="22.5" customHeight="1"/>
    <row r="27" spans="2:14" s="1332" customFormat="1" ht="22.5" customHeight="1"/>
    <row r="28" spans="2:14" s="1332" customFormat="1" ht="22.5" customHeight="1"/>
    <row r="29" spans="2:14" ht="22.5" customHeight="1"/>
    <row r="30" spans="2:14" ht="22.5" customHeight="1"/>
    <row r="31" spans="2:14" ht="22.5" customHeight="1"/>
    <row r="32" spans="2:14" ht="22.5" customHeight="1"/>
    <row r="33" ht="22.5" customHeight="1"/>
  </sheetData>
  <sheetProtection algorithmName="SHA-512" hashValue="4TN9W4xm87nqiD2pVfrSHo5qOvvbZ67rQx9VFe6f+J1Tu2cNOxp/iGFd+wGyCNVpUxyV1HxCHLClhORGRHNozw==" saltValue="KhtZhSFL5hX4oh09hSxLnw==" spinCount="100000" sheet="1" scenarios="1" formatCells="0" formatColumns="0" formatRows="0"/>
  <mergeCells count="6">
    <mergeCell ref="C15:M15"/>
    <mergeCell ref="L2:M2"/>
    <mergeCell ref="J5:M5"/>
    <mergeCell ref="J6:M6"/>
    <mergeCell ref="J7:M7"/>
    <mergeCell ref="C9:M9"/>
  </mergeCells>
  <phoneticPr fontId="1"/>
  <conditionalFormatting sqref="L2:M2">
    <cfRule type="containsText" dxfId="0" priority="1" operator="containsText" text="日付を入力してください">
      <formula>NOT(ISERROR(SEARCH("日付を入力してください",L2)))</formula>
    </cfRule>
  </conditionalFormatting>
  <dataValidations count="1">
    <dataValidation allowBlank="1" showInputMessage="1" showErrorMessage="1" promptTitle="西暦で入力してください。" prompt="例：2021/1/1" sqref="L2:M2"/>
  </dataValidations>
  <pageMargins left="0.59055118110236227" right="0.27559055118110237" top="0.74803149606299213" bottom="0.23622047244094491" header="0.31496062992125984" footer="0.15748031496062992"/>
  <pageSetup paperSize="9" scale="92" orientation="landscape" horizontalDpi="300" verticalDpi="300" r:id="rId1"/>
  <headerFooter>
    <oddHeader>&amp;L様式第１１号</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M33"/>
  <sheetViews>
    <sheetView view="pageBreakPreview" zoomScaleNormal="100" zoomScaleSheetLayoutView="100" workbookViewId="0"/>
  </sheetViews>
  <sheetFormatPr defaultRowHeight="15.75"/>
  <cols>
    <col min="1" max="1" width="1.625" style="35" customWidth="1"/>
    <col min="2" max="2" width="4" style="35" customWidth="1"/>
    <col min="3" max="3" width="9.75" style="35" customWidth="1"/>
    <col min="4" max="4" width="10.625" style="35" customWidth="1"/>
    <col min="5" max="5" width="16.375" style="35" customWidth="1"/>
    <col min="6" max="7" width="10.625" style="35" customWidth="1"/>
    <col min="8" max="10" width="12.75" style="35" customWidth="1"/>
    <col min="11" max="11" width="10.625" style="35" customWidth="1"/>
    <col min="12" max="12" width="13.375" style="35" customWidth="1"/>
    <col min="13" max="13" width="9.25" style="35" customWidth="1"/>
    <col min="14" max="14" width="10.375" style="35" customWidth="1"/>
    <col min="15" max="16384" width="9" style="35"/>
  </cols>
  <sheetData>
    <row r="1" spans="2:13" ht="20.25" customHeight="1"/>
    <row r="2" spans="2:13" ht="34.5" customHeight="1">
      <c r="G2" s="202" t="s">
        <v>546</v>
      </c>
      <c r="H2" s="202"/>
      <c r="I2" s="202"/>
      <c r="J2" s="202"/>
    </row>
    <row r="3" spans="2:13" s="45" customFormat="1" ht="19.5" customHeight="1">
      <c r="B3" s="32"/>
      <c r="C3" s="32"/>
      <c r="D3" s="32"/>
      <c r="E3" s="32"/>
      <c r="F3" s="32"/>
      <c r="G3" s="32"/>
      <c r="H3" s="32"/>
      <c r="L3" s="32"/>
    </row>
    <row r="4" spans="2:13" s="45" customFormat="1" ht="22.5" customHeight="1">
      <c r="C4" s="65" t="s">
        <v>547</v>
      </c>
    </row>
    <row r="5" spans="2:13" s="45" customFormat="1" ht="22.5" customHeight="1">
      <c r="C5" s="146" t="s">
        <v>548</v>
      </c>
    </row>
    <row r="6" spans="2:13" s="45" customFormat="1" ht="22.5" customHeight="1">
      <c r="C6" s="146" t="s">
        <v>549</v>
      </c>
    </row>
    <row r="7" spans="2:13" s="45" customFormat="1" ht="18" customHeight="1"/>
    <row r="8" spans="2:13" s="45" customFormat="1" ht="22.5" customHeight="1">
      <c r="C8" s="201" t="s">
        <v>508</v>
      </c>
      <c r="D8" s="201"/>
      <c r="E8" s="201"/>
      <c r="F8" s="201"/>
      <c r="G8" s="201"/>
      <c r="H8" s="201"/>
      <c r="I8" s="201"/>
      <c r="J8" s="201"/>
      <c r="K8" s="201"/>
      <c r="L8" s="201"/>
      <c r="M8" s="201"/>
    </row>
    <row r="9" spans="2:13" s="45" customFormat="1" ht="22.5" customHeight="1"/>
    <row r="10" spans="2:13" s="45" customFormat="1" ht="22.5" customHeight="1">
      <c r="C10" s="148" t="s">
        <v>550</v>
      </c>
      <c r="D10" s="146" t="s">
        <v>551</v>
      </c>
    </row>
    <row r="11" spans="2:13" s="45" customFormat="1" ht="22.5" customHeight="1">
      <c r="C11" s="148"/>
      <c r="D11" s="146" t="s">
        <v>552</v>
      </c>
    </row>
    <row r="12" spans="2:13" s="45" customFormat="1" ht="22.5" customHeight="1">
      <c r="C12" s="148"/>
      <c r="D12" s="146" t="s">
        <v>553</v>
      </c>
    </row>
    <row r="13" spans="2:13" s="45" customFormat="1" ht="22.5" customHeight="1">
      <c r="C13" s="148"/>
      <c r="D13" s="147" t="s">
        <v>554</v>
      </c>
    </row>
    <row r="14" spans="2:13" s="45" customFormat="1" ht="22.5" customHeight="1">
      <c r="C14" s="148"/>
      <c r="D14" s="147"/>
    </row>
    <row r="15" spans="2:13" s="45" customFormat="1" ht="22.5" customHeight="1">
      <c r="C15" s="148" t="s">
        <v>555</v>
      </c>
      <c r="D15" s="146" t="s">
        <v>556</v>
      </c>
    </row>
    <row r="16" spans="2:13" s="45" customFormat="1" ht="22.5" customHeight="1">
      <c r="C16" s="148"/>
      <c r="D16" s="147" t="s">
        <v>557</v>
      </c>
    </row>
    <row r="17" spans="3:12" s="45" customFormat="1" ht="22.5" customHeight="1">
      <c r="C17" s="148"/>
    </row>
    <row r="18" spans="3:12" s="45" customFormat="1" ht="22.5" customHeight="1">
      <c r="C18" s="148" t="s">
        <v>558</v>
      </c>
      <c r="D18" s="146" t="s">
        <v>559</v>
      </c>
    </row>
    <row r="19" spans="3:12" s="45" customFormat="1" ht="22.5" customHeight="1">
      <c r="C19" s="148"/>
      <c r="D19" s="147" t="s">
        <v>560</v>
      </c>
    </row>
    <row r="20" spans="3:12" s="45" customFormat="1" ht="22.5" customHeight="1">
      <c r="C20" s="148"/>
    </row>
    <row r="21" spans="3:12" s="45" customFormat="1" ht="22.5" customHeight="1">
      <c r="C21" s="148" t="s">
        <v>561</v>
      </c>
      <c r="D21" s="45" t="s">
        <v>562</v>
      </c>
    </row>
    <row r="22" spans="3:12" s="45" customFormat="1" ht="22.5" customHeight="1">
      <c r="C22" s="164"/>
    </row>
    <row r="23" spans="3:12" s="45" customFormat="1" ht="22.5" customHeight="1">
      <c r="C23" s="164"/>
      <c r="L23" s="149" t="s">
        <v>537</v>
      </c>
    </row>
    <row r="24" spans="3:12" s="45" customFormat="1" ht="22.5" customHeight="1">
      <c r="C24" s="164"/>
    </row>
    <row r="25" spans="3:12" s="45" customFormat="1" ht="22.5" customHeight="1"/>
    <row r="26" spans="3:12" s="45" customFormat="1" ht="22.5" customHeight="1"/>
    <row r="27" spans="3:12" ht="22.5" customHeight="1"/>
    <row r="28" spans="3:12" ht="22.5" customHeight="1"/>
    <row r="29" spans="3:12" ht="22.5" customHeight="1"/>
    <row r="30" spans="3:12" ht="22.5" customHeight="1"/>
    <row r="31" spans="3:12" ht="22.5" customHeight="1"/>
    <row r="32" spans="3:12" ht="22.5" customHeight="1"/>
    <row r="33" ht="22.5" customHeight="1"/>
  </sheetData>
  <mergeCells count="2">
    <mergeCell ref="G2:J2"/>
    <mergeCell ref="C8:M8"/>
  </mergeCells>
  <phoneticPr fontId="1"/>
  <pageMargins left="0.59055118110236227" right="0.37" top="0.74803149606299213" bottom="0.23622047244094491" header="0.31496062992125984" footer="0.15748031496062992"/>
  <pageSetup paperSize="9" scale="86" orientation="landscape" horizontalDpi="300" verticalDpi="300" r:id="rId1"/>
  <headerFooter>
    <oddHeader>&amp;L別紙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S52"/>
  <sheetViews>
    <sheetView view="pageBreakPreview" zoomScale="91" zoomScaleNormal="100" zoomScaleSheetLayoutView="91" workbookViewId="0"/>
  </sheetViews>
  <sheetFormatPr defaultColWidth="9" defaultRowHeight="14.25"/>
  <cols>
    <col min="1" max="1" width="1.625" style="203" customWidth="1"/>
    <col min="2" max="2" width="9" style="203" customWidth="1"/>
    <col min="3" max="3" width="9" style="203"/>
    <col min="4" max="4" width="11.125" style="203" customWidth="1"/>
    <col min="5" max="5" width="6" style="203" customWidth="1"/>
    <col min="6" max="6" width="9" style="203" customWidth="1"/>
    <col min="7" max="7" width="9" style="203"/>
    <col min="8" max="8" width="7.625" style="203" customWidth="1"/>
    <col min="9" max="9" width="5.25" style="203" customWidth="1"/>
    <col min="10" max="10" width="9" style="203"/>
    <col min="11" max="12" width="9" style="203" customWidth="1"/>
    <col min="13" max="13" width="9" style="203"/>
    <col min="14" max="14" width="9" style="203" customWidth="1"/>
    <col min="15" max="15" width="12.875" style="203" customWidth="1"/>
    <col min="16" max="16" width="1.875" style="203" customWidth="1"/>
    <col min="17" max="16384" width="9" style="203"/>
  </cols>
  <sheetData>
    <row r="1" spans="2:17" ht="8.25" customHeight="1"/>
    <row r="2" spans="2:17" ht="23.25" customHeight="1">
      <c r="B2" s="204"/>
      <c r="C2" s="204"/>
      <c r="D2" s="204"/>
      <c r="E2" s="204"/>
      <c r="F2" s="204"/>
      <c r="G2" s="204"/>
      <c r="H2" s="204"/>
      <c r="I2" s="205"/>
      <c r="J2" s="204"/>
      <c r="K2" s="205" t="s">
        <v>60</v>
      </c>
      <c r="L2" s="204" t="s">
        <v>61</v>
      </c>
      <c r="M2" s="204"/>
      <c r="N2" s="204"/>
      <c r="O2" s="204"/>
    </row>
    <row r="3" spans="2:17" ht="19.5" customHeight="1">
      <c r="B3" s="206"/>
      <c r="C3" s="206"/>
      <c r="D3" s="206"/>
      <c r="E3" s="206"/>
      <c r="F3" s="206"/>
      <c r="G3" s="206"/>
      <c r="H3" s="206"/>
      <c r="I3" s="206"/>
      <c r="J3" s="206"/>
      <c r="K3" s="206"/>
      <c r="Q3" s="207"/>
    </row>
    <row r="4" spans="2:17" ht="19.5" customHeight="1" thickBot="1">
      <c r="B4" s="208" t="s">
        <v>62</v>
      </c>
      <c r="C4" s="209"/>
      <c r="D4" s="209"/>
      <c r="E4" s="209"/>
      <c r="F4" s="209"/>
      <c r="G4" s="209"/>
      <c r="H4" s="209"/>
      <c r="I4" s="209"/>
      <c r="J4" s="203" t="s">
        <v>63</v>
      </c>
      <c r="K4" s="209"/>
    </row>
    <row r="5" spans="2:17" ht="19.5" customHeight="1" thickBot="1">
      <c r="B5" s="203" t="s">
        <v>64</v>
      </c>
      <c r="J5" s="210"/>
      <c r="K5" s="211"/>
      <c r="L5" s="211"/>
      <c r="M5" s="211"/>
      <c r="N5" s="211"/>
      <c r="O5" s="212"/>
    </row>
    <row r="6" spans="2:17" ht="19.5" customHeight="1">
      <c r="B6" s="213" t="s">
        <v>65</v>
      </c>
      <c r="C6" s="214"/>
      <c r="D6" s="215"/>
      <c r="E6" s="216"/>
      <c r="F6" s="216"/>
      <c r="G6" s="216"/>
      <c r="H6" s="217"/>
      <c r="I6" s="218"/>
      <c r="J6" s="219"/>
      <c r="K6" s="220"/>
      <c r="L6" s="220"/>
      <c r="M6" s="220"/>
      <c r="N6" s="220"/>
      <c r="O6" s="221"/>
    </row>
    <row r="7" spans="2:17" ht="19.5" customHeight="1">
      <c r="B7" s="222" t="s">
        <v>66</v>
      </c>
      <c r="C7" s="223"/>
      <c r="D7" s="224"/>
      <c r="E7" s="225"/>
      <c r="F7" s="225"/>
      <c r="G7" s="225"/>
      <c r="H7" s="226"/>
      <c r="I7" s="227"/>
      <c r="J7" s="219"/>
      <c r="K7" s="220"/>
      <c r="L7" s="220"/>
      <c r="M7" s="220"/>
      <c r="N7" s="220"/>
      <c r="O7" s="221"/>
    </row>
    <row r="8" spans="2:17" ht="19.5" customHeight="1" thickBot="1">
      <c r="B8" s="228"/>
      <c r="C8" s="229"/>
      <c r="D8" s="230"/>
      <c r="E8" s="231"/>
      <c r="F8" s="231"/>
      <c r="G8" s="231"/>
      <c r="H8" s="232"/>
      <c r="I8" s="227"/>
      <c r="J8" s="219"/>
      <c r="K8" s="220"/>
      <c r="L8" s="220"/>
      <c r="M8" s="220"/>
      <c r="N8" s="220"/>
      <c r="O8" s="221"/>
    </row>
    <row r="9" spans="2:17" ht="19.5" customHeight="1" thickBot="1">
      <c r="B9" s="203" t="s">
        <v>67</v>
      </c>
      <c r="J9" s="219"/>
      <c r="K9" s="220"/>
      <c r="L9" s="220"/>
      <c r="M9" s="220"/>
      <c r="N9" s="220"/>
      <c r="O9" s="221"/>
    </row>
    <row r="10" spans="2:17" ht="20.25" customHeight="1">
      <c r="B10" s="233" t="s">
        <v>68</v>
      </c>
      <c r="C10" s="234"/>
      <c r="D10" s="234"/>
      <c r="E10" s="235"/>
      <c r="F10" s="236"/>
      <c r="G10" s="236"/>
      <c r="H10" s="237"/>
      <c r="J10" s="219"/>
      <c r="K10" s="220"/>
      <c r="L10" s="220"/>
      <c r="M10" s="220"/>
      <c r="N10" s="220"/>
      <c r="O10" s="221"/>
    </row>
    <row r="11" spans="2:17" ht="19.5" customHeight="1">
      <c r="B11" s="238" t="s">
        <v>69</v>
      </c>
      <c r="C11" s="239"/>
      <c r="D11" s="240"/>
      <c r="E11" s="240"/>
      <c r="F11" s="240"/>
      <c r="G11" s="240"/>
      <c r="H11" s="241"/>
      <c r="J11" s="219"/>
      <c r="K11" s="220"/>
      <c r="L11" s="220"/>
      <c r="M11" s="220"/>
      <c r="N11" s="220"/>
      <c r="O11" s="221"/>
    </row>
    <row r="12" spans="2:17" ht="19.5" customHeight="1" thickBot="1">
      <c r="B12" s="242"/>
      <c r="C12" s="243"/>
      <c r="D12" s="244"/>
      <c r="E12" s="244"/>
      <c r="F12" s="244"/>
      <c r="G12" s="244"/>
      <c r="H12" s="245"/>
      <c r="I12" s="246"/>
      <c r="J12" s="219"/>
      <c r="K12" s="220"/>
      <c r="L12" s="220"/>
      <c r="M12" s="220"/>
      <c r="N12" s="220"/>
      <c r="O12" s="221"/>
    </row>
    <row r="13" spans="2:17" ht="19.5" customHeight="1" thickBot="1">
      <c r="B13" s="247" t="s">
        <v>70</v>
      </c>
      <c r="C13" s="247"/>
      <c r="D13" s="247"/>
      <c r="E13" s="247"/>
      <c r="F13" s="247"/>
      <c r="G13" s="247"/>
      <c r="H13" s="247"/>
      <c r="I13" s="247"/>
      <c r="J13" s="219"/>
      <c r="K13" s="220"/>
      <c r="L13" s="220"/>
      <c r="M13" s="220"/>
      <c r="N13" s="220"/>
      <c r="O13" s="221"/>
    </row>
    <row r="14" spans="2:17" ht="29.25" customHeight="1">
      <c r="B14" s="248" t="s">
        <v>71</v>
      </c>
      <c r="C14" s="249"/>
      <c r="D14" s="250"/>
      <c r="E14" s="250"/>
      <c r="F14" s="250"/>
      <c r="G14" s="250"/>
      <c r="H14" s="251"/>
      <c r="I14" s="252"/>
      <c r="J14" s="219"/>
      <c r="K14" s="220"/>
      <c r="L14" s="220"/>
      <c r="M14" s="220"/>
      <c r="N14" s="220"/>
      <c r="O14" s="221"/>
    </row>
    <row r="15" spans="2:17" ht="19.5" customHeight="1">
      <c r="B15" s="253" t="s">
        <v>65</v>
      </c>
      <c r="C15" s="254"/>
      <c r="D15" s="255"/>
      <c r="E15" s="255"/>
      <c r="F15" s="255"/>
      <c r="G15" s="255"/>
      <c r="H15" s="256"/>
      <c r="J15" s="219"/>
      <c r="K15" s="220"/>
      <c r="L15" s="220"/>
      <c r="M15" s="220"/>
      <c r="N15" s="220"/>
      <c r="O15" s="221"/>
    </row>
    <row r="16" spans="2:17" ht="19.5" customHeight="1">
      <c r="B16" s="257" t="s">
        <v>72</v>
      </c>
      <c r="C16" s="258"/>
      <c r="D16" s="259"/>
      <c r="E16" s="259"/>
      <c r="F16" s="259"/>
      <c r="G16" s="259"/>
      <c r="H16" s="260"/>
      <c r="J16" s="219"/>
      <c r="K16" s="220"/>
      <c r="L16" s="220"/>
      <c r="M16" s="220"/>
      <c r="N16" s="220"/>
      <c r="O16" s="221"/>
    </row>
    <row r="17" spans="2:18" ht="19.5" customHeight="1" thickBot="1">
      <c r="B17" s="261"/>
      <c r="C17" s="262"/>
      <c r="D17" s="263"/>
      <c r="E17" s="263"/>
      <c r="F17" s="263"/>
      <c r="G17" s="263"/>
      <c r="H17" s="264"/>
      <c r="J17" s="219"/>
      <c r="K17" s="220"/>
      <c r="L17" s="220"/>
      <c r="M17" s="220"/>
      <c r="N17" s="220"/>
      <c r="O17" s="221"/>
    </row>
    <row r="18" spans="2:18" ht="19.5" customHeight="1" thickBot="1">
      <c r="B18" s="203" t="s">
        <v>73</v>
      </c>
      <c r="I18" s="252"/>
      <c r="J18" s="219"/>
      <c r="K18" s="220"/>
      <c r="L18" s="220"/>
      <c r="M18" s="220"/>
      <c r="N18" s="220"/>
      <c r="O18" s="221"/>
    </row>
    <row r="19" spans="2:18" ht="21" customHeight="1">
      <c r="B19" s="233" t="s">
        <v>74</v>
      </c>
      <c r="C19" s="215"/>
      <c r="D19" s="265"/>
      <c r="E19" s="266" t="s">
        <v>75</v>
      </c>
      <c r="F19" s="267"/>
      <c r="G19" s="268"/>
      <c r="H19" s="269"/>
      <c r="I19" s="252"/>
      <c r="J19" s="219"/>
      <c r="K19" s="220"/>
      <c r="L19" s="220"/>
      <c r="M19" s="220"/>
      <c r="N19" s="220"/>
      <c r="O19" s="221"/>
    </row>
    <row r="20" spans="2:18" ht="30" customHeight="1">
      <c r="B20" s="270" t="s" ph="1">
        <v>76</v>
      </c>
      <c r="C20" s="271" ph="1"/>
      <c r="D20" s="272" ph="1"/>
      <c r="E20" s="272" ph="1"/>
      <c r="F20" s="272" ph="1"/>
      <c r="G20" s="272" ph="1"/>
      <c r="H20" s="273" ph="1"/>
      <c r="I20" s="274"/>
      <c r="J20" s="219"/>
      <c r="K20" s="220"/>
      <c r="L20" s="220"/>
      <c r="M20" s="220"/>
      <c r="N20" s="220"/>
      <c r="O20" s="221"/>
    </row>
    <row r="21" spans="2:18" ht="20.25" customHeight="1">
      <c r="B21" s="253" t="s">
        <v>68</v>
      </c>
      <c r="C21" s="275"/>
      <c r="D21" s="276"/>
      <c r="E21" s="277"/>
      <c r="F21" s="278"/>
      <c r="G21" s="278"/>
      <c r="H21" s="279"/>
      <c r="J21" s="219"/>
      <c r="K21" s="220"/>
      <c r="L21" s="220"/>
      <c r="M21" s="220"/>
      <c r="N21" s="220"/>
      <c r="O21" s="221"/>
    </row>
    <row r="22" spans="2:18" ht="19.5" customHeight="1">
      <c r="B22" s="280" t="s">
        <v>69</v>
      </c>
      <c r="C22" s="281"/>
      <c r="D22" s="282"/>
      <c r="E22" s="282"/>
      <c r="F22" s="282"/>
      <c r="G22" s="282"/>
      <c r="H22" s="283"/>
      <c r="J22" s="219"/>
      <c r="K22" s="220"/>
      <c r="L22" s="220"/>
      <c r="M22" s="220"/>
      <c r="N22" s="220"/>
      <c r="O22" s="221"/>
    </row>
    <row r="23" spans="2:18" ht="19.5" customHeight="1" thickBot="1">
      <c r="B23" s="284"/>
      <c r="C23" s="285"/>
      <c r="D23" s="286"/>
      <c r="E23" s="286"/>
      <c r="F23" s="286"/>
      <c r="G23" s="286"/>
      <c r="H23" s="287"/>
      <c r="J23" s="288"/>
      <c r="K23" s="289"/>
      <c r="L23" s="289"/>
      <c r="M23" s="289"/>
      <c r="N23" s="289"/>
      <c r="O23" s="290"/>
    </row>
    <row r="24" spans="2:18" ht="21.75" customHeight="1" thickBot="1">
      <c r="B24" s="253" t="s">
        <v>77</v>
      </c>
      <c r="C24" s="291"/>
      <c r="D24" s="292"/>
      <c r="E24" s="292"/>
      <c r="F24" s="293"/>
      <c r="G24" s="292"/>
      <c r="H24" s="294"/>
      <c r="J24" s="203" t="s">
        <v>78</v>
      </c>
      <c r="K24" s="252"/>
      <c r="L24" s="252"/>
      <c r="M24" s="252"/>
      <c r="N24" s="252"/>
      <c r="O24" s="252"/>
    </row>
    <row r="25" spans="2:18" ht="21.75" customHeight="1" thickBot="1">
      <c r="B25" s="295" t="s">
        <v>79</v>
      </c>
      <c r="C25" s="296"/>
      <c r="D25" s="297"/>
      <c r="E25" s="297"/>
      <c r="F25" s="297"/>
      <c r="G25" s="297"/>
      <c r="H25" s="298"/>
      <c r="I25" s="252"/>
      <c r="J25" s="299"/>
      <c r="K25" s="300"/>
      <c r="L25" s="340" t="str">
        <f>IF(J25="","",J25)</f>
        <v/>
      </c>
      <c r="M25" s="301"/>
      <c r="N25" s="301"/>
      <c r="O25" s="301"/>
    </row>
    <row r="26" spans="2:18" ht="9" customHeight="1"/>
    <row r="27" spans="2:18" s="246" customFormat="1" ht="19.5" customHeight="1" thickBot="1">
      <c r="B27" s="302" t="s">
        <v>80</v>
      </c>
      <c r="C27" s="303"/>
      <c r="D27" s="303"/>
      <c r="E27" s="303"/>
      <c r="J27" s="246" t="s">
        <v>81</v>
      </c>
    </row>
    <row r="28" spans="2:18" s="246" customFormat="1" ht="21.75" customHeight="1">
      <c r="B28" s="304"/>
      <c r="C28" s="305"/>
      <c r="D28" s="305"/>
      <c r="E28" s="305"/>
      <c r="F28" s="305"/>
      <c r="G28" s="305"/>
      <c r="H28" s="306"/>
      <c r="I28" s="252"/>
      <c r="J28" s="307" t="s">
        <v>82</v>
      </c>
      <c r="K28" s="308"/>
      <c r="L28" s="309"/>
      <c r="M28" s="309"/>
      <c r="N28" s="309"/>
      <c r="O28" s="310"/>
    </row>
    <row r="29" spans="2:18" s="246" customFormat="1" ht="21.75" customHeight="1">
      <c r="B29" s="311"/>
      <c r="C29" s="312"/>
      <c r="D29" s="312"/>
      <c r="E29" s="312"/>
      <c r="F29" s="312"/>
      <c r="G29" s="312"/>
      <c r="H29" s="313"/>
      <c r="I29" s="314"/>
      <c r="J29" s="341" t="str">
        <f>IF(J28="有","事業名：","")</f>
        <v/>
      </c>
      <c r="K29" s="315"/>
      <c r="L29" s="315"/>
      <c r="M29" s="315"/>
      <c r="N29" s="315"/>
      <c r="O29" s="316"/>
      <c r="R29" s="218" t="s">
        <v>83</v>
      </c>
    </row>
    <row r="30" spans="2:18" s="246" customFormat="1" ht="21.75" customHeight="1">
      <c r="B30" s="311"/>
      <c r="C30" s="312"/>
      <c r="D30" s="312"/>
      <c r="E30" s="312"/>
      <c r="F30" s="312"/>
      <c r="G30" s="312"/>
      <c r="H30" s="313"/>
      <c r="I30" s="314"/>
      <c r="J30" s="317"/>
      <c r="K30" s="274"/>
      <c r="L30" s="274"/>
      <c r="M30" s="274"/>
      <c r="N30" s="274"/>
      <c r="O30" s="318"/>
    </row>
    <row r="31" spans="2:18" ht="21.75" customHeight="1">
      <c r="B31" s="311"/>
      <c r="C31" s="312"/>
      <c r="D31" s="312"/>
      <c r="E31" s="312"/>
      <c r="F31" s="312"/>
      <c r="G31" s="312"/>
      <c r="H31" s="313"/>
      <c r="I31" s="314"/>
      <c r="J31" s="317"/>
      <c r="K31" s="274"/>
      <c r="L31" s="274"/>
      <c r="M31" s="274"/>
      <c r="N31" s="274"/>
      <c r="O31" s="318"/>
    </row>
    <row r="32" spans="2:18" ht="21.75" customHeight="1">
      <c r="B32" s="311"/>
      <c r="C32" s="312"/>
      <c r="D32" s="312"/>
      <c r="E32" s="312"/>
      <c r="F32" s="312"/>
      <c r="G32" s="312"/>
      <c r="H32" s="313"/>
      <c r="I32" s="314"/>
      <c r="J32" s="317"/>
      <c r="K32" s="274"/>
      <c r="L32" s="274"/>
      <c r="M32" s="274"/>
      <c r="N32" s="274"/>
      <c r="O32" s="318"/>
    </row>
    <row r="33" spans="2:15" ht="21.75" customHeight="1">
      <c r="B33" s="311"/>
      <c r="C33" s="312"/>
      <c r="D33" s="312"/>
      <c r="E33" s="312"/>
      <c r="F33" s="312"/>
      <c r="G33" s="312"/>
      <c r="H33" s="313"/>
      <c r="I33" s="314"/>
      <c r="J33" s="317"/>
      <c r="K33" s="274"/>
      <c r="L33" s="274"/>
      <c r="M33" s="274"/>
      <c r="N33" s="274"/>
      <c r="O33" s="318"/>
    </row>
    <row r="34" spans="2:15" ht="21.75" customHeight="1">
      <c r="B34" s="311"/>
      <c r="C34" s="312"/>
      <c r="D34" s="312"/>
      <c r="E34" s="312"/>
      <c r="F34" s="312"/>
      <c r="G34" s="312"/>
      <c r="H34" s="313"/>
      <c r="I34" s="314"/>
      <c r="J34" s="317"/>
      <c r="K34" s="274"/>
      <c r="L34" s="274"/>
      <c r="M34" s="274"/>
      <c r="N34" s="274"/>
      <c r="O34" s="318"/>
    </row>
    <row r="35" spans="2:15" ht="21.75" customHeight="1">
      <c r="B35" s="311"/>
      <c r="C35" s="312"/>
      <c r="D35" s="312"/>
      <c r="E35" s="312"/>
      <c r="F35" s="312"/>
      <c r="G35" s="312"/>
      <c r="H35" s="313"/>
      <c r="I35" s="314"/>
      <c r="J35" s="317"/>
      <c r="K35" s="274"/>
      <c r="L35" s="274"/>
      <c r="M35" s="274"/>
      <c r="N35" s="274"/>
      <c r="O35" s="318"/>
    </row>
    <row r="36" spans="2:15" ht="21.75" customHeight="1">
      <c r="B36" s="311"/>
      <c r="C36" s="312"/>
      <c r="D36" s="312"/>
      <c r="E36" s="312"/>
      <c r="F36" s="312"/>
      <c r="G36" s="312"/>
      <c r="H36" s="313"/>
      <c r="I36" s="314"/>
      <c r="J36" s="317"/>
      <c r="K36" s="274"/>
      <c r="L36" s="274"/>
      <c r="M36" s="274"/>
      <c r="N36" s="274"/>
      <c r="O36" s="318"/>
    </row>
    <row r="37" spans="2:15" ht="21.75" customHeight="1" thickBot="1">
      <c r="B37" s="319"/>
      <c r="C37" s="320"/>
      <c r="D37" s="320"/>
      <c r="E37" s="320"/>
      <c r="F37" s="320"/>
      <c r="G37" s="320"/>
      <c r="H37" s="321"/>
      <c r="I37" s="252"/>
      <c r="J37" s="322"/>
      <c r="K37" s="323"/>
      <c r="L37" s="323"/>
      <c r="M37" s="323"/>
      <c r="N37" s="323"/>
      <c r="O37" s="324"/>
    </row>
    <row r="38" spans="2:15" ht="41.25" customHeight="1" thickBot="1">
      <c r="B38" s="203" t="s">
        <v>84</v>
      </c>
      <c r="I38" s="314"/>
      <c r="J38" s="325" t="s">
        <v>85</v>
      </c>
      <c r="K38" s="326"/>
      <c r="L38" s="326"/>
      <c r="M38" s="326"/>
      <c r="N38" s="326"/>
      <c r="O38" s="326"/>
    </row>
    <row r="39" spans="2:15" ht="21.75" customHeight="1">
      <c r="B39" s="210"/>
      <c r="C39" s="211"/>
      <c r="D39" s="211"/>
      <c r="E39" s="211"/>
      <c r="F39" s="211"/>
      <c r="G39" s="211"/>
      <c r="H39" s="212"/>
      <c r="I39" s="314"/>
      <c r="J39" s="307" t="s">
        <v>82</v>
      </c>
      <c r="K39" s="308"/>
      <c r="L39" s="327"/>
      <c r="M39" s="327"/>
      <c r="N39" s="327"/>
      <c r="O39" s="328"/>
    </row>
    <row r="40" spans="2:15" ht="21.75" customHeight="1">
      <c r="B40" s="219"/>
      <c r="C40" s="220"/>
      <c r="D40" s="220"/>
      <c r="E40" s="220"/>
      <c r="F40" s="220"/>
      <c r="G40" s="220"/>
      <c r="H40" s="221"/>
      <c r="I40" s="314"/>
      <c r="J40" s="342" t="str">
        <f>IF(J39="有","事業名：","")</f>
        <v/>
      </c>
      <c r="K40" s="329"/>
      <c r="L40" s="329"/>
      <c r="M40" s="329"/>
      <c r="N40" s="329"/>
      <c r="O40" s="330"/>
    </row>
    <row r="41" spans="2:15" ht="21.75" customHeight="1">
      <c r="B41" s="219"/>
      <c r="C41" s="220"/>
      <c r="D41" s="220"/>
      <c r="E41" s="220"/>
      <c r="F41" s="220"/>
      <c r="G41" s="220"/>
      <c r="H41" s="221"/>
      <c r="I41" s="314"/>
      <c r="J41" s="342"/>
      <c r="K41" s="329"/>
      <c r="L41" s="329"/>
      <c r="M41" s="329"/>
      <c r="N41" s="329"/>
      <c r="O41" s="330"/>
    </row>
    <row r="42" spans="2:15" ht="21.75" customHeight="1">
      <c r="B42" s="219"/>
      <c r="C42" s="220"/>
      <c r="D42" s="220"/>
      <c r="E42" s="220"/>
      <c r="F42" s="220"/>
      <c r="G42" s="220"/>
      <c r="H42" s="221"/>
      <c r="I42" s="314"/>
      <c r="J42" s="343" t="str">
        <f>IF(J39="有","概要：","")</f>
        <v/>
      </c>
      <c r="K42" s="331"/>
      <c r="L42" s="331"/>
      <c r="M42" s="331"/>
      <c r="N42" s="331"/>
      <c r="O42" s="332"/>
    </row>
    <row r="43" spans="2:15" ht="21.75" customHeight="1">
      <c r="B43" s="219"/>
      <c r="C43" s="220"/>
      <c r="D43" s="220"/>
      <c r="E43" s="220"/>
      <c r="F43" s="220"/>
      <c r="G43" s="220"/>
      <c r="H43" s="221"/>
      <c r="I43" s="314"/>
      <c r="J43" s="333"/>
      <c r="K43" s="331"/>
      <c r="L43" s="331"/>
      <c r="M43" s="331"/>
      <c r="N43" s="331"/>
      <c r="O43" s="332"/>
    </row>
    <row r="44" spans="2:15" ht="21.75" customHeight="1">
      <c r="B44" s="219"/>
      <c r="C44" s="220"/>
      <c r="D44" s="220"/>
      <c r="E44" s="220"/>
      <c r="F44" s="220"/>
      <c r="G44" s="220"/>
      <c r="H44" s="221"/>
      <c r="I44" s="314"/>
      <c r="J44" s="333"/>
      <c r="K44" s="331"/>
      <c r="L44" s="331"/>
      <c r="M44" s="331"/>
      <c r="N44" s="331"/>
      <c r="O44" s="332"/>
    </row>
    <row r="45" spans="2:15" ht="21.75" customHeight="1">
      <c r="B45" s="219"/>
      <c r="C45" s="220"/>
      <c r="D45" s="220"/>
      <c r="E45" s="220"/>
      <c r="F45" s="220"/>
      <c r="G45" s="220"/>
      <c r="H45" s="221"/>
      <c r="I45" s="314"/>
      <c r="J45" s="333"/>
      <c r="K45" s="331"/>
      <c r="L45" s="331"/>
      <c r="M45" s="331"/>
      <c r="N45" s="331"/>
      <c r="O45" s="332"/>
    </row>
    <row r="46" spans="2:15" ht="21.75" customHeight="1">
      <c r="B46" s="219"/>
      <c r="C46" s="220"/>
      <c r="D46" s="220"/>
      <c r="E46" s="220"/>
      <c r="F46" s="220"/>
      <c r="G46" s="220"/>
      <c r="H46" s="221"/>
      <c r="I46" s="252"/>
      <c r="J46" s="333"/>
      <c r="K46" s="331"/>
      <c r="L46" s="331"/>
      <c r="M46" s="331"/>
      <c r="N46" s="331"/>
      <c r="O46" s="332"/>
    </row>
    <row r="47" spans="2:15" ht="21.75" customHeight="1">
      <c r="B47" s="219"/>
      <c r="C47" s="220"/>
      <c r="D47" s="220"/>
      <c r="E47" s="220"/>
      <c r="F47" s="220"/>
      <c r="G47" s="220"/>
      <c r="H47" s="221"/>
      <c r="I47" s="334"/>
      <c r="J47" s="333"/>
      <c r="K47" s="331"/>
      <c r="L47" s="331"/>
      <c r="M47" s="331"/>
      <c r="N47" s="331"/>
      <c r="O47" s="332"/>
    </row>
    <row r="48" spans="2:15" ht="21.75" customHeight="1">
      <c r="B48" s="219"/>
      <c r="C48" s="220"/>
      <c r="D48" s="220"/>
      <c r="E48" s="220"/>
      <c r="F48" s="220"/>
      <c r="G48" s="220"/>
      <c r="H48" s="221"/>
      <c r="I48" s="334"/>
      <c r="J48" s="333"/>
      <c r="K48" s="331"/>
      <c r="L48" s="331"/>
      <c r="M48" s="331"/>
      <c r="N48" s="331"/>
      <c r="O48" s="332"/>
    </row>
    <row r="49" spans="2:19" ht="21.75" customHeight="1" thickBot="1">
      <c r="B49" s="288"/>
      <c r="C49" s="289"/>
      <c r="D49" s="289"/>
      <c r="E49" s="289"/>
      <c r="F49" s="289"/>
      <c r="G49" s="289"/>
      <c r="H49" s="290"/>
      <c r="I49" s="246"/>
      <c r="J49" s="335"/>
      <c r="K49" s="336"/>
      <c r="L49" s="336"/>
      <c r="M49" s="336"/>
      <c r="N49" s="336"/>
      <c r="O49" s="337"/>
    </row>
    <row r="50" spans="2:19" ht="9" customHeight="1">
      <c r="B50" s="338"/>
      <c r="C50" s="338"/>
      <c r="D50" s="338"/>
      <c r="E50" s="338"/>
      <c r="F50" s="338"/>
      <c r="G50" s="338"/>
      <c r="H50" s="338"/>
      <c r="I50" s="338"/>
      <c r="J50" s="338"/>
      <c r="K50" s="338"/>
      <c r="L50" s="338"/>
      <c r="M50" s="338"/>
      <c r="N50" s="338"/>
      <c r="O50" s="338"/>
    </row>
    <row r="52" spans="2:19" ht="16.5" customHeight="1">
      <c r="K52" s="339"/>
      <c r="L52" s="339"/>
      <c r="M52" s="339"/>
      <c r="N52" s="339"/>
      <c r="O52" s="339"/>
      <c r="P52" s="339"/>
      <c r="Q52" s="339"/>
      <c r="R52" s="339"/>
      <c r="S52" s="339"/>
    </row>
  </sheetData>
  <sheetProtection algorithmName="SHA-512" hashValue="EJbMTOzZUZ1pXACMHUbsgJv8kUdYgDmnkha9NsQanalPDhigNm/Wi55iENlzF4MiFJYS0xvuJ3EZZh0PJ/dVeg==" saltValue="k10NC9re0m0FQrT+8Im/og==" spinCount="100000" sheet="1" scenarios="1" formatCells="0" formatColumns="0" formatRows="0"/>
  <mergeCells count="32">
    <mergeCell ref="J5:O23"/>
    <mergeCell ref="D6:H6"/>
    <mergeCell ref="D7:H8"/>
    <mergeCell ref="E10:H10"/>
    <mergeCell ref="C11:H12"/>
    <mergeCell ref="C14:H14"/>
    <mergeCell ref="C15:H15"/>
    <mergeCell ref="C16:H17"/>
    <mergeCell ref="C22:H23"/>
    <mergeCell ref="C20:H20"/>
    <mergeCell ref="B22:B23"/>
    <mergeCell ref="B28:H37"/>
    <mergeCell ref="B39:H49"/>
    <mergeCell ref="J38:O38"/>
    <mergeCell ref="B6:C6"/>
    <mergeCell ref="B7:C8"/>
    <mergeCell ref="C10:D10"/>
    <mergeCell ref="B11:B12"/>
    <mergeCell ref="B16:B17"/>
    <mergeCell ref="C24:E24"/>
    <mergeCell ref="F24:H24"/>
    <mergeCell ref="C25:H25"/>
    <mergeCell ref="J28:K28"/>
    <mergeCell ref="C19:D19"/>
    <mergeCell ref="F19:H19"/>
    <mergeCell ref="C21:D21"/>
    <mergeCell ref="J25:K25"/>
    <mergeCell ref="J39:K39"/>
    <mergeCell ref="K40:O41"/>
    <mergeCell ref="J40:J41"/>
    <mergeCell ref="K42:O49"/>
    <mergeCell ref="K29:O29"/>
  </mergeCells>
  <phoneticPr fontId="51" type="Hiragana"/>
  <conditionalFormatting sqref="J39:K39 J28:K28">
    <cfRule type="containsText" dxfId="112" priority="2" operator="containsText" text="▼をクリックして選択">
      <formula>NOT(ISERROR(SEARCH("▼をクリックして選択",J28)))</formula>
    </cfRule>
  </conditionalFormatting>
  <dataValidations xWindow="241" yWindow="714" count="12">
    <dataValidation imeMode="on" allowBlank="1" showInputMessage="1" showErrorMessage="1" errorTitle="ひらがなで入力のこと" sqref="D6"/>
    <dataValidation imeMode="on" allowBlank="1" showInputMessage="1" showErrorMessage="1" sqref="D7 C11 C14:C16"/>
    <dataValidation imeMode="off" allowBlank="1" showInputMessage="1" showErrorMessage="1" sqref="C10:D10 C21:D21 C25:H25"/>
    <dataValidation imeMode="off" allowBlank="1" showInputMessage="1" showErrorMessage="1" promptTitle="＊任意入力欄" prompt="事務所不在時連絡先として携帯番号を記載可能な場合のみ併記してください。" sqref="F24:H24"/>
    <dataValidation imeMode="off" allowBlank="1" showInputMessage="1" showErrorMessage="1" promptTitle="電話番号" prompt="事務所等の日中連絡可能な電話番号。携帯番号、固定電話のどちらでも可。" sqref="C24:E24"/>
    <dataValidation type="list" allowBlank="1" showInputMessage="1" showErrorMessage="1" sqref="J28:K28 J39:K39">
      <formula1>"▼をクリックして選択,有,無"</formula1>
    </dataValidation>
    <dataValidation allowBlank="1" showInputMessage="1" showErrorMessage="1" promptTitle="事業名を入力してください。" prompt="「有」を選択した場合のみ入力してください。" sqref="K29:O29"/>
    <dataValidation allowBlank="1" showInputMessage="1" showErrorMessage="1" promptTitle="事業名を入力してください。" prompt="「有」を選択した場合、事業名を入力してください。" sqref="K40:O41"/>
    <dataValidation allowBlank="1" showInputMessage="1" showErrorMessage="1" promptTitle="概要を入力してください。" prompt="「有」を選択した場合、取消または計画変更となった概要を入力してください。" sqref="K42:O49"/>
    <dataValidation allowBlank="1" showInputMessage="1" showErrorMessage="1" promptTitle="ふりがなが自動反映されます。" prompt="一文字ずつ入力、漢字変換すると、見栄えよくなります。_x000a__x000a_例：赤坂太郎_x000a_　　　あか　さか　　　た　　ろう_x000a_　→　赤　　坂　　　太　　郎_x000a_" sqref="C20:H20"/>
    <dataValidation imeMode="off" allowBlank="1" showInputMessage="1" showErrorMessage="1" promptTitle="西暦で入力してください。" prompt="例：2001/3/14" sqref="J25:K25"/>
    <dataValidation type="whole" operator="lessThan" allowBlank="1" showInputMessage="1" showErrorMessage="1" errorTitle="入力できません。" error="[キャンセル]をクリックしてください。" sqref="L25">
      <formula1>0</formula1>
    </dataValidation>
  </dataValidations>
  <pageMargins left="0.59055118110236227" right="0.39370078740157483" top="0.74803149606299213" bottom="0.43307086614173229" header="0.31496062992125984" footer="0.15748031496062992"/>
  <pageSetup paperSize="9" scale="99" orientation="landscape" horizontalDpi="300" verticalDpi="300" r:id="rId1"/>
  <headerFooter>
    <oddHeader>&amp;L様式１、６（別添１）</oddHeader>
    <oddFooter xml:space="preserve">&amp;C&amp;"ＭＳ Ｐゴシック,標準"&amp;10&amp;P / &amp;N </oddFooter>
  </headerFooter>
  <rowBreaks count="1" manualBreakCount="1">
    <brk id="26" max="1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R30"/>
  <sheetViews>
    <sheetView view="pageBreakPreview" zoomScaleNormal="100" zoomScaleSheetLayoutView="100" workbookViewId="0"/>
  </sheetViews>
  <sheetFormatPr defaultColWidth="9" defaultRowHeight="14.25"/>
  <cols>
    <col min="1" max="1" width="1.625" style="1" customWidth="1"/>
    <col min="2" max="7" width="10.125" style="1" customWidth="1"/>
    <col min="8" max="8" width="4.625" style="22" customWidth="1"/>
    <col min="9" max="14" width="10.125" style="1" customWidth="1"/>
    <col min="15" max="15" width="1.625" style="1" customWidth="1"/>
    <col min="16" max="16384" width="9" style="1"/>
  </cols>
  <sheetData>
    <row r="1" spans="2:18" ht="8.25" customHeight="1"/>
    <row r="2" spans="2:18" s="4" customFormat="1" ht="19.5" customHeight="1">
      <c r="B2" s="18" t="s">
        <v>86</v>
      </c>
      <c r="C2" s="7"/>
      <c r="D2" s="7"/>
      <c r="E2" s="7"/>
      <c r="F2" s="8"/>
      <c r="G2" s="8"/>
      <c r="H2" s="23"/>
      <c r="I2" s="8"/>
      <c r="J2" s="9"/>
      <c r="R2" s="3"/>
    </row>
    <row r="3" spans="2:18" s="4" customFormat="1" ht="19.5" customHeight="1" thickBot="1">
      <c r="B3" s="24" t="s">
        <v>87</v>
      </c>
      <c r="C3" s="20"/>
      <c r="D3" s="20"/>
      <c r="E3" s="20"/>
      <c r="F3" s="21"/>
      <c r="G3" s="20"/>
      <c r="H3" s="161"/>
      <c r="I3" s="19" t="s">
        <v>88</v>
      </c>
      <c r="J3" s="160"/>
      <c r="K3" s="160"/>
      <c r="L3" s="160"/>
      <c r="M3" s="160"/>
      <c r="N3" s="160"/>
    </row>
    <row r="4" spans="2:18" s="4" customFormat="1" ht="19.5" customHeight="1">
      <c r="B4" s="179"/>
      <c r="C4" s="180"/>
      <c r="D4" s="180"/>
      <c r="E4" s="180"/>
      <c r="F4" s="180"/>
      <c r="G4" s="181"/>
      <c r="H4" s="25"/>
      <c r="I4" s="179"/>
      <c r="J4" s="180"/>
      <c r="K4" s="180"/>
      <c r="L4" s="180"/>
      <c r="M4" s="180"/>
      <c r="N4" s="181"/>
    </row>
    <row r="5" spans="2:18" s="4" customFormat="1" ht="19.5" customHeight="1">
      <c r="B5" s="182"/>
      <c r="C5" s="183"/>
      <c r="D5" s="183"/>
      <c r="E5" s="183"/>
      <c r="F5" s="183"/>
      <c r="G5" s="184"/>
      <c r="H5" s="25"/>
      <c r="I5" s="182"/>
      <c r="J5" s="183"/>
      <c r="K5" s="183"/>
      <c r="L5" s="183"/>
      <c r="M5" s="183"/>
      <c r="N5" s="184"/>
    </row>
    <row r="6" spans="2:18" s="4" customFormat="1" ht="19.5" customHeight="1">
      <c r="B6" s="182"/>
      <c r="C6" s="183"/>
      <c r="D6" s="183"/>
      <c r="E6" s="183"/>
      <c r="F6" s="183"/>
      <c r="G6" s="184"/>
      <c r="H6" s="25"/>
      <c r="I6" s="182"/>
      <c r="J6" s="183"/>
      <c r="K6" s="183"/>
      <c r="L6" s="183"/>
      <c r="M6" s="183"/>
      <c r="N6" s="184"/>
    </row>
    <row r="7" spans="2:18" s="4" customFormat="1" ht="19.5" customHeight="1">
      <c r="B7" s="182"/>
      <c r="C7" s="183"/>
      <c r="D7" s="183"/>
      <c r="E7" s="183"/>
      <c r="F7" s="183"/>
      <c r="G7" s="184"/>
      <c r="H7" s="25"/>
      <c r="I7" s="182"/>
      <c r="J7" s="183"/>
      <c r="K7" s="183"/>
      <c r="L7" s="183"/>
      <c r="M7" s="183"/>
      <c r="N7" s="184"/>
    </row>
    <row r="8" spans="2:18" s="4" customFormat="1" ht="19.5" customHeight="1">
      <c r="B8" s="182"/>
      <c r="C8" s="183"/>
      <c r="D8" s="183"/>
      <c r="E8" s="183"/>
      <c r="F8" s="183"/>
      <c r="G8" s="184"/>
      <c r="H8" s="25"/>
      <c r="I8" s="182"/>
      <c r="J8" s="183"/>
      <c r="K8" s="183"/>
      <c r="L8" s="183"/>
      <c r="M8" s="183"/>
      <c r="N8" s="184"/>
    </row>
    <row r="9" spans="2:18" s="4" customFormat="1" ht="19.5" customHeight="1">
      <c r="B9" s="182"/>
      <c r="C9" s="183"/>
      <c r="D9" s="183"/>
      <c r="E9" s="183"/>
      <c r="F9" s="183"/>
      <c r="G9" s="184"/>
      <c r="H9" s="25"/>
      <c r="I9" s="182"/>
      <c r="J9" s="183"/>
      <c r="K9" s="183"/>
      <c r="L9" s="183"/>
      <c r="M9" s="183"/>
      <c r="N9" s="184"/>
    </row>
    <row r="10" spans="2:18" s="4" customFormat="1" ht="19.5" customHeight="1">
      <c r="B10" s="182"/>
      <c r="C10" s="183"/>
      <c r="D10" s="183"/>
      <c r="E10" s="183"/>
      <c r="F10" s="183"/>
      <c r="G10" s="184"/>
      <c r="H10" s="25"/>
      <c r="I10" s="182"/>
      <c r="J10" s="183"/>
      <c r="K10" s="183"/>
      <c r="L10" s="183"/>
      <c r="M10" s="183"/>
      <c r="N10" s="184"/>
    </row>
    <row r="11" spans="2:18" s="4" customFormat="1" ht="19.5" customHeight="1">
      <c r="B11" s="182"/>
      <c r="C11" s="183"/>
      <c r="D11" s="183"/>
      <c r="E11" s="183"/>
      <c r="F11" s="183"/>
      <c r="G11" s="184"/>
      <c r="H11" s="25"/>
      <c r="I11" s="182"/>
      <c r="J11" s="183"/>
      <c r="K11" s="183"/>
      <c r="L11" s="183"/>
      <c r="M11" s="183"/>
      <c r="N11" s="184"/>
    </row>
    <row r="12" spans="2:18" s="4" customFormat="1" ht="19.5" customHeight="1">
      <c r="B12" s="182"/>
      <c r="C12" s="183"/>
      <c r="D12" s="183"/>
      <c r="E12" s="183"/>
      <c r="F12" s="183"/>
      <c r="G12" s="184"/>
      <c r="H12" s="25"/>
      <c r="I12" s="182"/>
      <c r="J12" s="183"/>
      <c r="K12" s="183"/>
      <c r="L12" s="183"/>
      <c r="M12" s="183"/>
      <c r="N12" s="184"/>
    </row>
    <row r="13" spans="2:18" s="4" customFormat="1" ht="19.5" customHeight="1">
      <c r="B13" s="182"/>
      <c r="C13" s="183"/>
      <c r="D13" s="183"/>
      <c r="E13" s="183"/>
      <c r="F13" s="183"/>
      <c r="G13" s="184"/>
      <c r="H13" s="25"/>
      <c r="I13" s="182"/>
      <c r="J13" s="183"/>
      <c r="K13" s="183"/>
      <c r="L13" s="183"/>
      <c r="M13" s="183"/>
      <c r="N13" s="184"/>
    </row>
    <row r="14" spans="2:18" s="4" customFormat="1" ht="19.5" customHeight="1">
      <c r="B14" s="182"/>
      <c r="C14" s="183"/>
      <c r="D14" s="183"/>
      <c r="E14" s="183"/>
      <c r="F14" s="183"/>
      <c r="G14" s="184"/>
      <c r="H14" s="25"/>
      <c r="I14" s="182"/>
      <c r="J14" s="183"/>
      <c r="K14" s="183"/>
      <c r="L14" s="183"/>
      <c r="M14" s="183"/>
      <c r="N14" s="184"/>
    </row>
    <row r="15" spans="2:18" s="4" customFormat="1" ht="19.5" customHeight="1">
      <c r="B15" s="182"/>
      <c r="C15" s="183"/>
      <c r="D15" s="183"/>
      <c r="E15" s="183"/>
      <c r="F15" s="183"/>
      <c r="G15" s="184"/>
      <c r="H15" s="25"/>
      <c r="I15" s="182"/>
      <c r="J15" s="183"/>
      <c r="K15" s="183"/>
      <c r="L15" s="183"/>
      <c r="M15" s="183"/>
      <c r="N15" s="184"/>
    </row>
    <row r="16" spans="2:18" s="4" customFormat="1" ht="19.5" customHeight="1">
      <c r="B16" s="182"/>
      <c r="C16" s="183"/>
      <c r="D16" s="183"/>
      <c r="E16" s="183"/>
      <c r="F16" s="183"/>
      <c r="G16" s="184"/>
      <c r="H16" s="25"/>
      <c r="I16" s="182"/>
      <c r="J16" s="183"/>
      <c r="K16" s="183"/>
      <c r="L16" s="183"/>
      <c r="M16" s="183"/>
      <c r="N16" s="184"/>
    </row>
    <row r="17" spans="2:14" s="4" customFormat="1" ht="19.5" customHeight="1">
      <c r="B17" s="182"/>
      <c r="C17" s="183"/>
      <c r="D17" s="183"/>
      <c r="E17" s="183"/>
      <c r="F17" s="183"/>
      <c r="G17" s="184"/>
      <c r="H17" s="25"/>
      <c r="I17" s="182"/>
      <c r="J17" s="183"/>
      <c r="K17" s="183"/>
      <c r="L17" s="183"/>
      <c r="M17" s="183"/>
      <c r="N17" s="184"/>
    </row>
    <row r="18" spans="2:14" ht="19.5" customHeight="1">
      <c r="B18" s="182"/>
      <c r="C18" s="183"/>
      <c r="D18" s="183"/>
      <c r="E18" s="183"/>
      <c r="F18" s="183"/>
      <c r="G18" s="184"/>
      <c r="H18" s="161"/>
      <c r="I18" s="182"/>
      <c r="J18" s="183"/>
      <c r="K18" s="183"/>
      <c r="L18" s="183"/>
      <c r="M18" s="183"/>
      <c r="N18" s="184"/>
    </row>
    <row r="19" spans="2:14" ht="19.5" customHeight="1">
      <c r="B19" s="182"/>
      <c r="C19" s="183"/>
      <c r="D19" s="183"/>
      <c r="E19" s="183"/>
      <c r="F19" s="183"/>
      <c r="G19" s="184"/>
      <c r="H19" s="161"/>
      <c r="I19" s="182"/>
      <c r="J19" s="183"/>
      <c r="K19" s="183"/>
      <c r="L19" s="183"/>
      <c r="M19" s="183"/>
      <c r="N19" s="184"/>
    </row>
    <row r="20" spans="2:14" ht="19.5" customHeight="1">
      <c r="B20" s="182"/>
      <c r="C20" s="183"/>
      <c r="D20" s="183"/>
      <c r="E20" s="183"/>
      <c r="F20" s="183"/>
      <c r="G20" s="184"/>
      <c r="H20" s="161"/>
      <c r="I20" s="182"/>
      <c r="J20" s="183"/>
      <c r="K20" s="183"/>
      <c r="L20" s="183"/>
      <c r="M20" s="183"/>
      <c r="N20" s="184"/>
    </row>
    <row r="21" spans="2:14" ht="19.5" customHeight="1">
      <c r="B21" s="182"/>
      <c r="C21" s="183"/>
      <c r="D21" s="183"/>
      <c r="E21" s="183"/>
      <c r="F21" s="183"/>
      <c r="G21" s="184"/>
      <c r="H21" s="161"/>
      <c r="I21" s="182"/>
      <c r="J21" s="183"/>
      <c r="K21" s="183"/>
      <c r="L21" s="183"/>
      <c r="M21" s="183"/>
      <c r="N21" s="184"/>
    </row>
    <row r="22" spans="2:14" ht="19.5" customHeight="1">
      <c r="B22" s="182"/>
      <c r="C22" s="183"/>
      <c r="D22" s="183"/>
      <c r="E22" s="183"/>
      <c r="F22" s="183"/>
      <c r="G22" s="184"/>
      <c r="H22" s="161"/>
      <c r="I22" s="182"/>
      <c r="J22" s="183"/>
      <c r="K22" s="183"/>
      <c r="L22" s="183"/>
      <c r="M22" s="183"/>
      <c r="N22" s="184"/>
    </row>
    <row r="23" spans="2:14" ht="19.5" customHeight="1">
      <c r="B23" s="182"/>
      <c r="C23" s="183"/>
      <c r="D23" s="183"/>
      <c r="E23" s="183"/>
      <c r="F23" s="183"/>
      <c r="G23" s="184"/>
      <c r="H23" s="161"/>
      <c r="I23" s="182"/>
      <c r="J23" s="183"/>
      <c r="K23" s="183"/>
      <c r="L23" s="183"/>
      <c r="M23" s="183"/>
      <c r="N23" s="184"/>
    </row>
    <row r="24" spans="2:14" ht="19.5" customHeight="1">
      <c r="B24" s="182"/>
      <c r="C24" s="183"/>
      <c r="D24" s="183"/>
      <c r="E24" s="183"/>
      <c r="F24" s="183"/>
      <c r="G24" s="184"/>
      <c r="H24" s="161"/>
      <c r="I24" s="182"/>
      <c r="J24" s="183"/>
      <c r="K24" s="183"/>
      <c r="L24" s="183"/>
      <c r="M24" s="183"/>
      <c r="N24" s="184"/>
    </row>
    <row r="25" spans="2:14" ht="19.5" customHeight="1">
      <c r="B25" s="182"/>
      <c r="C25" s="183"/>
      <c r="D25" s="183"/>
      <c r="E25" s="183"/>
      <c r="F25" s="183"/>
      <c r="G25" s="184"/>
      <c r="H25" s="161"/>
      <c r="I25" s="182"/>
      <c r="J25" s="183"/>
      <c r="K25" s="183"/>
      <c r="L25" s="183"/>
      <c r="M25" s="183"/>
      <c r="N25" s="184"/>
    </row>
    <row r="26" spans="2:14" ht="19.5" customHeight="1">
      <c r="B26" s="182"/>
      <c r="C26" s="183"/>
      <c r="D26" s="183"/>
      <c r="E26" s="183"/>
      <c r="F26" s="183"/>
      <c r="G26" s="184"/>
      <c r="H26" s="161"/>
      <c r="I26" s="182"/>
      <c r="J26" s="183"/>
      <c r="K26" s="183"/>
      <c r="L26" s="183"/>
      <c r="M26" s="183"/>
      <c r="N26" s="184"/>
    </row>
    <row r="27" spans="2:14" ht="19.5" customHeight="1" thickBot="1">
      <c r="B27" s="185"/>
      <c r="C27" s="186"/>
      <c r="D27" s="186"/>
      <c r="E27" s="186"/>
      <c r="F27" s="186"/>
      <c r="G27" s="187"/>
      <c r="H27" s="161"/>
      <c r="I27" s="185"/>
      <c r="J27" s="186"/>
      <c r="K27" s="186"/>
      <c r="L27" s="186"/>
      <c r="M27" s="186"/>
      <c r="N27" s="187"/>
    </row>
    <row r="28" spans="2:14" ht="9" customHeight="1">
      <c r="B28" s="10"/>
      <c r="C28" s="10"/>
      <c r="D28" s="10"/>
      <c r="E28" s="10"/>
      <c r="F28" s="10"/>
      <c r="G28" s="10"/>
      <c r="H28" s="163"/>
      <c r="I28" s="10"/>
      <c r="J28" s="10"/>
      <c r="K28" s="10"/>
      <c r="L28" s="10"/>
      <c r="M28" s="10"/>
      <c r="N28" s="10"/>
    </row>
    <row r="29" spans="2:14" ht="21.2" customHeight="1">
      <c r="B29" s="11"/>
      <c r="C29" s="11"/>
      <c r="D29" s="11"/>
      <c r="E29" s="11"/>
      <c r="F29" s="11"/>
      <c r="G29" s="11"/>
      <c r="H29" s="26"/>
      <c r="I29" s="11"/>
      <c r="J29" s="2"/>
    </row>
    <row r="30" spans="2:14" ht="18.75" customHeight="1"/>
  </sheetData>
  <mergeCells count="2">
    <mergeCell ref="B4:G27"/>
    <mergeCell ref="I4:N27"/>
  </mergeCells>
  <phoneticPr fontId="1"/>
  <pageMargins left="0.59055118110236227" right="0.39370078740157483" top="0.74803149606299213" bottom="0.35433070866141736" header="0.31496062992125984" footer="0.15748031496062992"/>
  <pageSetup paperSize="9" scale="96" orientation="landscape" r:id="rId1"/>
  <headerFooter>
    <oddHeader>&amp;L様式１、６（別添１）</oddHeader>
    <oddFooter xml:space="preserve">&amp;C&amp;"ＭＳ Ｐゴシック,標準"&amp;10&amp;P / &amp;N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T27"/>
  <sheetViews>
    <sheetView view="pageBreakPreview" zoomScaleNormal="100" zoomScaleSheetLayoutView="100" workbookViewId="0"/>
  </sheetViews>
  <sheetFormatPr defaultColWidth="9" defaultRowHeight="14.25"/>
  <cols>
    <col min="1" max="1" width="1.625" style="1" customWidth="1"/>
    <col min="2" max="16" width="8.125" style="1" customWidth="1"/>
    <col min="17" max="17" width="1.5" style="1" customWidth="1"/>
    <col min="18" max="20" width="9" style="1" customWidth="1"/>
    <col min="21" max="21" width="1.625" style="1" customWidth="1"/>
    <col min="22" max="16384" width="9" style="1"/>
  </cols>
  <sheetData>
    <row r="1" spans="2:20" ht="9" customHeight="1"/>
    <row r="2" spans="2:20" ht="19.5" customHeight="1" thickBot="1">
      <c r="B2" s="18" t="s">
        <v>89</v>
      </c>
    </row>
    <row r="3" spans="2:20" ht="19.5" customHeight="1">
      <c r="B3" s="188"/>
      <c r="C3" s="189"/>
      <c r="D3" s="189"/>
      <c r="E3" s="189"/>
      <c r="F3" s="189"/>
      <c r="G3" s="189"/>
      <c r="H3" s="189"/>
      <c r="I3" s="189"/>
      <c r="J3" s="189"/>
      <c r="K3" s="189"/>
      <c r="L3" s="189"/>
      <c r="M3" s="189"/>
      <c r="N3" s="189"/>
      <c r="O3" s="189"/>
      <c r="P3" s="190"/>
      <c r="Q3" s="12"/>
      <c r="R3" s="12"/>
      <c r="S3" s="12"/>
      <c r="T3" s="12"/>
    </row>
    <row r="4" spans="2:20" ht="19.5" customHeight="1">
      <c r="B4" s="191"/>
      <c r="C4" s="192"/>
      <c r="D4" s="192"/>
      <c r="E4" s="192"/>
      <c r="F4" s="192"/>
      <c r="G4" s="192"/>
      <c r="H4" s="192"/>
      <c r="I4" s="192"/>
      <c r="J4" s="192"/>
      <c r="K4" s="192"/>
      <c r="L4" s="192"/>
      <c r="M4" s="192"/>
      <c r="N4" s="192"/>
      <c r="O4" s="192"/>
      <c r="P4" s="193"/>
      <c r="Q4" s="12"/>
      <c r="R4" s="12"/>
      <c r="S4" s="12"/>
      <c r="T4" s="12"/>
    </row>
    <row r="5" spans="2:20" ht="19.5" customHeight="1">
      <c r="B5" s="191"/>
      <c r="C5" s="192"/>
      <c r="D5" s="192"/>
      <c r="E5" s="192"/>
      <c r="F5" s="192"/>
      <c r="G5" s="192"/>
      <c r="H5" s="192"/>
      <c r="I5" s="192"/>
      <c r="J5" s="192"/>
      <c r="K5" s="192"/>
      <c r="L5" s="192"/>
      <c r="M5" s="192"/>
      <c r="N5" s="192"/>
      <c r="O5" s="192"/>
      <c r="P5" s="193"/>
      <c r="Q5" s="12"/>
      <c r="R5" s="12"/>
      <c r="S5" s="31"/>
      <c r="T5" s="12"/>
    </row>
    <row r="6" spans="2:20" ht="19.5" customHeight="1">
      <c r="B6" s="191"/>
      <c r="C6" s="192"/>
      <c r="D6" s="192"/>
      <c r="E6" s="192"/>
      <c r="F6" s="192"/>
      <c r="G6" s="192"/>
      <c r="H6" s="192"/>
      <c r="I6" s="192"/>
      <c r="J6" s="192"/>
      <c r="K6" s="192"/>
      <c r="L6" s="192"/>
      <c r="M6" s="192"/>
      <c r="N6" s="192"/>
      <c r="O6" s="192"/>
      <c r="P6" s="193"/>
      <c r="Q6" s="12"/>
      <c r="R6" s="12"/>
      <c r="S6" s="12"/>
      <c r="T6" s="12"/>
    </row>
    <row r="7" spans="2:20" ht="19.5" customHeight="1">
      <c r="B7" s="191"/>
      <c r="C7" s="192"/>
      <c r="D7" s="192"/>
      <c r="E7" s="192"/>
      <c r="F7" s="192"/>
      <c r="G7" s="192"/>
      <c r="H7" s="192"/>
      <c r="I7" s="192"/>
      <c r="J7" s="192"/>
      <c r="K7" s="192"/>
      <c r="L7" s="192"/>
      <c r="M7" s="192"/>
      <c r="N7" s="192"/>
      <c r="O7" s="192"/>
      <c r="P7" s="193"/>
      <c r="Q7" s="12"/>
      <c r="R7" s="12"/>
      <c r="S7" s="12"/>
      <c r="T7" s="12"/>
    </row>
    <row r="8" spans="2:20" ht="19.5" customHeight="1">
      <c r="B8" s="191"/>
      <c r="C8" s="192"/>
      <c r="D8" s="192"/>
      <c r="E8" s="192"/>
      <c r="F8" s="192"/>
      <c r="G8" s="192"/>
      <c r="H8" s="192"/>
      <c r="I8" s="192"/>
      <c r="J8" s="192"/>
      <c r="K8" s="192"/>
      <c r="L8" s="192"/>
      <c r="M8" s="192"/>
      <c r="N8" s="192"/>
      <c r="O8" s="192"/>
      <c r="P8" s="193"/>
      <c r="Q8" s="12"/>
      <c r="R8" s="12"/>
      <c r="S8" s="12"/>
      <c r="T8" s="12"/>
    </row>
    <row r="9" spans="2:20" ht="19.5" customHeight="1">
      <c r="B9" s="191"/>
      <c r="C9" s="192"/>
      <c r="D9" s="192"/>
      <c r="E9" s="192"/>
      <c r="F9" s="192"/>
      <c r="G9" s="192"/>
      <c r="H9" s="192"/>
      <c r="I9" s="192"/>
      <c r="J9" s="192"/>
      <c r="K9" s="192"/>
      <c r="L9" s="192"/>
      <c r="M9" s="192"/>
      <c r="N9" s="192"/>
      <c r="O9" s="192"/>
      <c r="P9" s="193"/>
      <c r="Q9" s="12"/>
      <c r="R9" s="12"/>
      <c r="S9" s="12"/>
      <c r="T9" s="12"/>
    </row>
    <row r="10" spans="2:20" ht="19.5" customHeight="1">
      <c r="B10" s="191"/>
      <c r="C10" s="192"/>
      <c r="D10" s="192"/>
      <c r="E10" s="192"/>
      <c r="F10" s="192"/>
      <c r="G10" s="192"/>
      <c r="H10" s="192"/>
      <c r="I10" s="192"/>
      <c r="J10" s="192"/>
      <c r="K10" s="192"/>
      <c r="L10" s="192"/>
      <c r="M10" s="192"/>
      <c r="N10" s="192"/>
      <c r="O10" s="192"/>
      <c r="P10" s="193"/>
      <c r="Q10" s="12"/>
      <c r="R10" s="12"/>
      <c r="S10" s="12"/>
      <c r="T10" s="12"/>
    </row>
    <row r="11" spans="2:20" ht="19.5" customHeight="1">
      <c r="B11" s="191"/>
      <c r="C11" s="192"/>
      <c r="D11" s="192"/>
      <c r="E11" s="192"/>
      <c r="F11" s="192"/>
      <c r="G11" s="192"/>
      <c r="H11" s="192"/>
      <c r="I11" s="192"/>
      <c r="J11" s="192"/>
      <c r="K11" s="192"/>
      <c r="L11" s="192"/>
      <c r="M11" s="192"/>
      <c r="N11" s="192"/>
      <c r="O11" s="192"/>
      <c r="P11" s="193"/>
      <c r="Q11" s="12"/>
      <c r="R11" s="12"/>
      <c r="S11" s="12"/>
      <c r="T11" s="12"/>
    </row>
    <row r="12" spans="2:20" ht="19.5" customHeight="1">
      <c r="B12" s="191"/>
      <c r="C12" s="192"/>
      <c r="D12" s="192"/>
      <c r="E12" s="192"/>
      <c r="F12" s="192"/>
      <c r="G12" s="192"/>
      <c r="H12" s="192"/>
      <c r="I12" s="192"/>
      <c r="J12" s="192"/>
      <c r="K12" s="192"/>
      <c r="L12" s="192"/>
      <c r="M12" s="192"/>
      <c r="N12" s="192"/>
      <c r="O12" s="192"/>
      <c r="P12" s="193"/>
      <c r="Q12" s="12"/>
      <c r="R12" s="12"/>
      <c r="S12" s="12"/>
      <c r="T12" s="12"/>
    </row>
    <row r="13" spans="2:20" ht="19.5" customHeight="1">
      <c r="B13" s="191"/>
      <c r="C13" s="192"/>
      <c r="D13" s="192"/>
      <c r="E13" s="192"/>
      <c r="F13" s="192"/>
      <c r="G13" s="192"/>
      <c r="H13" s="192"/>
      <c r="I13" s="192"/>
      <c r="J13" s="192"/>
      <c r="K13" s="192"/>
      <c r="L13" s="192"/>
      <c r="M13" s="192"/>
      <c r="N13" s="192"/>
      <c r="O13" s="192"/>
      <c r="P13" s="193"/>
      <c r="Q13" s="12"/>
      <c r="R13" s="12"/>
      <c r="S13" s="12"/>
      <c r="T13" s="12"/>
    </row>
    <row r="14" spans="2:20" ht="19.5" customHeight="1">
      <c r="B14" s="191"/>
      <c r="C14" s="192"/>
      <c r="D14" s="192"/>
      <c r="E14" s="192"/>
      <c r="F14" s="192"/>
      <c r="G14" s="192"/>
      <c r="H14" s="192"/>
      <c r="I14" s="192"/>
      <c r="J14" s="192"/>
      <c r="K14" s="192"/>
      <c r="L14" s="192"/>
      <c r="M14" s="192"/>
      <c r="N14" s="192"/>
      <c r="O14" s="192"/>
      <c r="P14" s="193"/>
      <c r="Q14" s="12"/>
      <c r="R14" s="12"/>
      <c r="S14" s="12"/>
      <c r="T14" s="12"/>
    </row>
    <row r="15" spans="2:20" ht="19.5" customHeight="1">
      <c r="B15" s="191"/>
      <c r="C15" s="192"/>
      <c r="D15" s="192"/>
      <c r="E15" s="192"/>
      <c r="F15" s="192"/>
      <c r="G15" s="192"/>
      <c r="H15" s="192"/>
      <c r="I15" s="192"/>
      <c r="J15" s="192"/>
      <c r="K15" s="192"/>
      <c r="L15" s="192"/>
      <c r="M15" s="192"/>
      <c r="N15" s="192"/>
      <c r="O15" s="192"/>
      <c r="P15" s="193"/>
      <c r="Q15" s="12"/>
      <c r="R15" s="12"/>
      <c r="S15" s="12"/>
      <c r="T15" s="12"/>
    </row>
    <row r="16" spans="2:20" ht="19.5" customHeight="1">
      <c r="B16" s="191"/>
      <c r="C16" s="192"/>
      <c r="D16" s="192"/>
      <c r="E16" s="192"/>
      <c r="F16" s="192"/>
      <c r="G16" s="192"/>
      <c r="H16" s="192"/>
      <c r="I16" s="192"/>
      <c r="J16" s="192"/>
      <c r="K16" s="192"/>
      <c r="L16" s="192"/>
      <c r="M16" s="192"/>
      <c r="N16" s="192"/>
      <c r="O16" s="192"/>
      <c r="P16" s="193"/>
      <c r="Q16" s="12"/>
      <c r="R16" s="12"/>
      <c r="S16" s="12"/>
      <c r="T16" s="12"/>
    </row>
    <row r="17" spans="2:20" ht="19.5" customHeight="1">
      <c r="B17" s="191"/>
      <c r="C17" s="192"/>
      <c r="D17" s="192"/>
      <c r="E17" s="192"/>
      <c r="F17" s="192"/>
      <c r="G17" s="192"/>
      <c r="H17" s="192"/>
      <c r="I17" s="192"/>
      <c r="J17" s="192"/>
      <c r="K17" s="192"/>
      <c r="L17" s="192"/>
      <c r="M17" s="192"/>
      <c r="N17" s="192"/>
      <c r="O17" s="192"/>
      <c r="P17" s="193"/>
      <c r="Q17" s="12"/>
      <c r="R17" s="12"/>
      <c r="S17" s="12"/>
      <c r="T17" s="12"/>
    </row>
    <row r="18" spans="2:20" ht="19.5" customHeight="1">
      <c r="B18" s="191"/>
      <c r="C18" s="192"/>
      <c r="D18" s="192"/>
      <c r="E18" s="192"/>
      <c r="F18" s="192"/>
      <c r="G18" s="192"/>
      <c r="H18" s="192"/>
      <c r="I18" s="192"/>
      <c r="J18" s="192"/>
      <c r="K18" s="192"/>
      <c r="L18" s="192"/>
      <c r="M18" s="192"/>
      <c r="N18" s="192"/>
      <c r="O18" s="192"/>
      <c r="P18" s="193"/>
      <c r="Q18" s="12"/>
      <c r="R18" s="12"/>
      <c r="S18" s="12"/>
      <c r="T18" s="12"/>
    </row>
    <row r="19" spans="2:20" ht="19.5" customHeight="1">
      <c r="B19" s="191"/>
      <c r="C19" s="192"/>
      <c r="D19" s="192"/>
      <c r="E19" s="192"/>
      <c r="F19" s="192"/>
      <c r="G19" s="192"/>
      <c r="H19" s="192"/>
      <c r="I19" s="192"/>
      <c r="J19" s="192"/>
      <c r="K19" s="192"/>
      <c r="L19" s="192"/>
      <c r="M19" s="192"/>
      <c r="N19" s="192"/>
      <c r="O19" s="192"/>
      <c r="P19" s="193"/>
      <c r="Q19" s="12"/>
      <c r="R19" s="12"/>
      <c r="S19" s="12"/>
      <c r="T19" s="12"/>
    </row>
    <row r="20" spans="2:20" ht="19.5" customHeight="1">
      <c r="B20" s="191"/>
      <c r="C20" s="192"/>
      <c r="D20" s="192"/>
      <c r="E20" s="192"/>
      <c r="F20" s="192"/>
      <c r="G20" s="192"/>
      <c r="H20" s="192"/>
      <c r="I20" s="192"/>
      <c r="J20" s="192"/>
      <c r="K20" s="192"/>
      <c r="L20" s="192"/>
      <c r="M20" s="192"/>
      <c r="N20" s="192"/>
      <c r="O20" s="192"/>
      <c r="P20" s="193"/>
      <c r="Q20" s="12"/>
      <c r="R20" s="12"/>
      <c r="S20" s="12"/>
      <c r="T20" s="12"/>
    </row>
    <row r="21" spans="2:20" ht="19.5" customHeight="1">
      <c r="B21" s="191"/>
      <c r="C21" s="192"/>
      <c r="D21" s="192"/>
      <c r="E21" s="192"/>
      <c r="F21" s="192"/>
      <c r="G21" s="192"/>
      <c r="H21" s="192"/>
      <c r="I21" s="192"/>
      <c r="J21" s="192"/>
      <c r="K21" s="192"/>
      <c r="L21" s="192"/>
      <c r="M21" s="192"/>
      <c r="N21" s="192"/>
      <c r="O21" s="192"/>
      <c r="P21" s="193"/>
      <c r="Q21" s="12"/>
      <c r="R21" s="12"/>
      <c r="S21" s="12"/>
      <c r="T21" s="12"/>
    </row>
    <row r="22" spans="2:20" ht="19.5" customHeight="1">
      <c r="B22" s="191"/>
      <c r="C22" s="192"/>
      <c r="D22" s="192"/>
      <c r="E22" s="192"/>
      <c r="F22" s="192"/>
      <c r="G22" s="192"/>
      <c r="H22" s="192"/>
      <c r="I22" s="192"/>
      <c r="J22" s="192"/>
      <c r="K22" s="192"/>
      <c r="L22" s="192"/>
      <c r="M22" s="192"/>
      <c r="N22" s="192"/>
      <c r="O22" s="192"/>
      <c r="P22" s="193"/>
      <c r="Q22" s="12"/>
      <c r="R22" s="12"/>
      <c r="S22" s="12"/>
      <c r="T22" s="12"/>
    </row>
    <row r="23" spans="2:20" ht="19.5" customHeight="1">
      <c r="B23" s="191"/>
      <c r="C23" s="192"/>
      <c r="D23" s="192"/>
      <c r="E23" s="192"/>
      <c r="F23" s="192"/>
      <c r="G23" s="192"/>
      <c r="H23" s="192"/>
      <c r="I23" s="192"/>
      <c r="J23" s="192"/>
      <c r="K23" s="192"/>
      <c r="L23" s="192"/>
      <c r="M23" s="192"/>
      <c r="N23" s="192"/>
      <c r="O23" s="192"/>
      <c r="P23" s="193"/>
      <c r="Q23" s="12"/>
      <c r="R23" s="12"/>
      <c r="S23" s="12"/>
      <c r="T23" s="12"/>
    </row>
    <row r="24" spans="2:20" ht="19.5" customHeight="1">
      <c r="B24" s="191"/>
      <c r="C24" s="192"/>
      <c r="D24" s="192"/>
      <c r="E24" s="192"/>
      <c r="F24" s="192"/>
      <c r="G24" s="192"/>
      <c r="H24" s="192"/>
      <c r="I24" s="192"/>
      <c r="J24" s="192"/>
      <c r="K24" s="192"/>
      <c r="L24" s="192"/>
      <c r="M24" s="192"/>
      <c r="N24" s="192"/>
      <c r="O24" s="192"/>
      <c r="P24" s="193"/>
      <c r="Q24" s="12"/>
      <c r="R24" s="12"/>
      <c r="S24" s="12"/>
      <c r="T24" s="12"/>
    </row>
    <row r="25" spans="2:20" ht="19.5" customHeight="1">
      <c r="B25" s="191"/>
      <c r="C25" s="192"/>
      <c r="D25" s="192"/>
      <c r="E25" s="192"/>
      <c r="F25" s="192"/>
      <c r="G25" s="192"/>
      <c r="H25" s="192"/>
      <c r="I25" s="192"/>
      <c r="J25" s="192"/>
      <c r="K25" s="192"/>
      <c r="L25" s="192"/>
      <c r="M25" s="192"/>
      <c r="N25" s="192"/>
      <c r="O25" s="192"/>
      <c r="P25" s="193"/>
      <c r="Q25" s="12"/>
      <c r="R25" s="12"/>
      <c r="S25" s="12"/>
      <c r="T25" s="12"/>
    </row>
    <row r="26" spans="2:20" ht="19.5" customHeight="1" thickBot="1">
      <c r="B26" s="194"/>
      <c r="C26" s="195"/>
      <c r="D26" s="195"/>
      <c r="E26" s="195"/>
      <c r="F26" s="195"/>
      <c r="G26" s="195"/>
      <c r="H26" s="195"/>
      <c r="I26" s="195"/>
      <c r="J26" s="195"/>
      <c r="K26" s="195"/>
      <c r="L26" s="195"/>
      <c r="M26" s="195"/>
      <c r="N26" s="195"/>
      <c r="O26" s="195"/>
      <c r="P26" s="196"/>
      <c r="Q26" s="12"/>
      <c r="R26" s="27" t="s">
        <v>90</v>
      </c>
      <c r="S26" s="12"/>
      <c r="T26" s="12"/>
    </row>
    <row r="27" spans="2:20" ht="9" customHeight="1"/>
  </sheetData>
  <mergeCells count="1">
    <mergeCell ref="B3:P26"/>
  </mergeCells>
  <phoneticPr fontId="1"/>
  <pageMargins left="0.59055118110236227" right="0.19685039370078741" top="0.78740157480314965" bottom="0.43307086614173229" header="0.31496062992125984" footer="0.15748031496062992"/>
  <pageSetup paperSize="9" orientation="landscape" cellComments="asDisplayed" r:id="rId1"/>
  <headerFooter>
    <oddHeader>&amp;L様式１、６（別添１）</oddHeader>
    <oddFooter xml:space="preserve">&amp;C&amp;"ＭＳ Ｐゴシック,標準"&amp;10&amp;P / &amp;N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B1:M25"/>
  <sheetViews>
    <sheetView showWhiteSpace="0" view="pageBreakPreview" zoomScaleNormal="100" zoomScaleSheetLayoutView="100" workbookViewId="0"/>
  </sheetViews>
  <sheetFormatPr defaultColWidth="9" defaultRowHeight="13.5"/>
  <cols>
    <col min="1" max="1" width="1.625" style="344" customWidth="1"/>
    <col min="2" max="2" width="5.125" style="344" customWidth="1"/>
    <col min="3" max="3" width="31.625" style="344" customWidth="1"/>
    <col min="4" max="4" width="16.75" style="344" customWidth="1"/>
    <col min="5" max="5" width="6.125" style="344" customWidth="1"/>
    <col min="6" max="9" width="11.125" style="344" customWidth="1"/>
    <col min="10" max="10" width="27.375" style="344" customWidth="1"/>
    <col min="11" max="11" width="1.625" style="344" customWidth="1"/>
    <col min="12" max="16384" width="9" style="344"/>
  </cols>
  <sheetData>
    <row r="1" spans="2:13" ht="8.25" customHeight="1"/>
    <row r="2" spans="2:13" ht="16.5" customHeight="1" thickBot="1">
      <c r="B2" s="345" t="s">
        <v>91</v>
      </c>
    </row>
    <row r="3" spans="2:13" ht="19.5" customHeight="1">
      <c r="B3" s="346" t="s">
        <v>92</v>
      </c>
      <c r="C3" s="347" t="s">
        <v>93</v>
      </c>
      <c r="D3" s="348" t="s">
        <v>94</v>
      </c>
      <c r="E3" s="349" t="s">
        <v>563</v>
      </c>
      <c r="F3" s="347" t="s">
        <v>95</v>
      </c>
      <c r="G3" s="347"/>
      <c r="H3" s="347"/>
      <c r="I3" s="347"/>
      <c r="J3" s="350"/>
    </row>
    <row r="4" spans="2:13" ht="19.5" customHeight="1" thickBot="1">
      <c r="B4" s="351"/>
      <c r="C4" s="352"/>
      <c r="D4" s="353"/>
      <c r="E4" s="354"/>
      <c r="F4" s="352"/>
      <c r="G4" s="352"/>
      <c r="H4" s="352"/>
      <c r="I4" s="352"/>
      <c r="J4" s="355"/>
    </row>
    <row r="5" spans="2:13" ht="57" customHeight="1">
      <c r="B5" s="356" t="s">
        <v>96</v>
      </c>
      <c r="C5" s="357" t="s">
        <v>97</v>
      </c>
      <c r="D5" s="358"/>
      <c r="E5" s="359"/>
      <c r="F5" s="360"/>
      <c r="G5" s="361"/>
      <c r="H5" s="361"/>
      <c r="I5" s="361"/>
      <c r="J5" s="362"/>
      <c r="L5" s="363" t="s">
        <v>98</v>
      </c>
      <c r="M5" s="364"/>
    </row>
    <row r="6" spans="2:13" ht="57" customHeight="1">
      <c r="B6" s="356"/>
      <c r="C6" s="357"/>
      <c r="D6" s="365"/>
      <c r="E6" s="366"/>
      <c r="F6" s="367"/>
      <c r="G6" s="368"/>
      <c r="H6" s="368"/>
      <c r="I6" s="368"/>
      <c r="J6" s="369"/>
      <c r="M6" s="364"/>
    </row>
    <row r="7" spans="2:13" ht="57" customHeight="1">
      <c r="B7" s="356"/>
      <c r="C7" s="357"/>
      <c r="D7" s="365"/>
      <c r="E7" s="366"/>
      <c r="F7" s="367"/>
      <c r="G7" s="368"/>
      <c r="H7" s="368"/>
      <c r="I7" s="368"/>
      <c r="J7" s="369"/>
      <c r="M7" s="364"/>
    </row>
    <row r="8" spans="2:13" ht="57" customHeight="1" thickBot="1">
      <c r="B8" s="370"/>
      <c r="C8" s="371"/>
      <c r="D8" s="372"/>
      <c r="E8" s="373"/>
      <c r="F8" s="374"/>
      <c r="G8" s="375"/>
      <c r="H8" s="375"/>
      <c r="I8" s="375"/>
      <c r="J8" s="376"/>
      <c r="M8" s="364"/>
    </row>
    <row r="9" spans="2:13" ht="57" customHeight="1">
      <c r="B9" s="377" t="s">
        <v>99</v>
      </c>
      <c r="C9" s="378" t="s">
        <v>100</v>
      </c>
      <c r="D9" s="386" t="str">
        <f>IF(D5="","",D5)</f>
        <v/>
      </c>
      <c r="E9" s="379"/>
      <c r="F9" s="380"/>
      <c r="G9" s="381"/>
      <c r="H9" s="381"/>
      <c r="I9" s="381"/>
      <c r="J9" s="382"/>
    </row>
    <row r="10" spans="2:13" ht="57" customHeight="1">
      <c r="B10" s="356"/>
      <c r="C10" s="357"/>
      <c r="D10" s="387" t="str">
        <f t="shared" ref="D10:D12" si="0">IF(D6="","",D6)</f>
        <v/>
      </c>
      <c r="E10" s="366"/>
      <c r="F10" s="367"/>
      <c r="G10" s="368"/>
      <c r="H10" s="368"/>
      <c r="I10" s="368"/>
      <c r="J10" s="369"/>
      <c r="M10" s="364"/>
    </row>
    <row r="11" spans="2:13" ht="57" customHeight="1">
      <c r="B11" s="356"/>
      <c r="C11" s="357"/>
      <c r="D11" s="387" t="str">
        <f t="shared" si="0"/>
        <v/>
      </c>
      <c r="E11" s="366"/>
      <c r="F11" s="367"/>
      <c r="G11" s="368"/>
      <c r="H11" s="368"/>
      <c r="I11" s="368"/>
      <c r="J11" s="369"/>
      <c r="M11" s="364"/>
    </row>
    <row r="12" spans="2:13" ht="57" customHeight="1" thickBot="1">
      <c r="B12" s="370"/>
      <c r="C12" s="371"/>
      <c r="D12" s="388" t="str">
        <f t="shared" si="0"/>
        <v/>
      </c>
      <c r="E12" s="373"/>
      <c r="F12" s="374"/>
      <c r="G12" s="375"/>
      <c r="H12" s="375"/>
      <c r="I12" s="375"/>
      <c r="J12" s="376"/>
      <c r="M12" s="364"/>
    </row>
    <row r="13" spans="2:13" ht="57" customHeight="1">
      <c r="B13" s="377" t="s">
        <v>101</v>
      </c>
      <c r="C13" s="378" t="s">
        <v>102</v>
      </c>
      <c r="D13" s="386" t="str">
        <f>IF(D5="","",D5)</f>
        <v/>
      </c>
      <c r="E13" s="379"/>
      <c r="F13" s="380"/>
      <c r="G13" s="381"/>
      <c r="H13" s="381"/>
      <c r="I13" s="381"/>
      <c r="J13" s="382"/>
    </row>
    <row r="14" spans="2:13" ht="57" customHeight="1">
      <c r="B14" s="356"/>
      <c r="C14" s="357"/>
      <c r="D14" s="387" t="str">
        <f>IF(D6="","",D6)</f>
        <v/>
      </c>
      <c r="E14" s="366"/>
      <c r="F14" s="367"/>
      <c r="G14" s="368"/>
      <c r="H14" s="368"/>
      <c r="I14" s="368"/>
      <c r="J14" s="369"/>
      <c r="M14" s="364"/>
    </row>
    <row r="15" spans="2:13" ht="57" customHeight="1">
      <c r="B15" s="356"/>
      <c r="C15" s="357"/>
      <c r="D15" s="387" t="str">
        <f>IF(D7="","",D7)</f>
        <v/>
      </c>
      <c r="E15" s="366"/>
      <c r="F15" s="367"/>
      <c r="G15" s="368"/>
      <c r="H15" s="368"/>
      <c r="I15" s="368"/>
      <c r="J15" s="369"/>
      <c r="M15" s="364"/>
    </row>
    <row r="16" spans="2:13" ht="57" customHeight="1" thickBot="1">
      <c r="B16" s="370"/>
      <c r="C16" s="371"/>
      <c r="D16" s="388" t="str">
        <f>IF(D8="","",D8)</f>
        <v/>
      </c>
      <c r="E16" s="373"/>
      <c r="F16" s="374"/>
      <c r="G16" s="375"/>
      <c r="H16" s="375"/>
      <c r="I16" s="375"/>
      <c r="J16" s="376"/>
      <c r="M16" s="364"/>
    </row>
    <row r="17" spans="2:13" ht="57" customHeight="1">
      <c r="B17" s="377" t="s">
        <v>103</v>
      </c>
      <c r="C17" s="378" t="s">
        <v>104</v>
      </c>
      <c r="D17" s="389" t="str">
        <f>IF(D5="","",D5)</f>
        <v/>
      </c>
      <c r="E17" s="383"/>
      <c r="F17" s="380"/>
      <c r="G17" s="381"/>
      <c r="H17" s="381"/>
      <c r="I17" s="381"/>
      <c r="J17" s="382"/>
    </row>
    <row r="18" spans="2:13" ht="57" customHeight="1">
      <c r="B18" s="356"/>
      <c r="C18" s="357"/>
      <c r="D18" s="387" t="str">
        <f>IF(D6="","",D6)</f>
        <v/>
      </c>
      <c r="E18" s="366"/>
      <c r="F18" s="367"/>
      <c r="G18" s="368"/>
      <c r="H18" s="368"/>
      <c r="I18" s="368"/>
      <c r="J18" s="369"/>
      <c r="M18" s="364"/>
    </row>
    <row r="19" spans="2:13" ht="57" customHeight="1">
      <c r="B19" s="356"/>
      <c r="C19" s="357"/>
      <c r="D19" s="387" t="str">
        <f>IF(D7="","",D7)</f>
        <v/>
      </c>
      <c r="E19" s="366"/>
      <c r="F19" s="367"/>
      <c r="G19" s="368"/>
      <c r="H19" s="368"/>
      <c r="I19" s="368"/>
      <c r="J19" s="369"/>
      <c r="M19" s="364"/>
    </row>
    <row r="20" spans="2:13" ht="57" customHeight="1" thickBot="1">
      <c r="B20" s="370"/>
      <c r="C20" s="371"/>
      <c r="D20" s="388" t="str">
        <f>IF(D8="","",D8)</f>
        <v/>
      </c>
      <c r="E20" s="373"/>
      <c r="F20" s="374"/>
      <c r="G20" s="375"/>
      <c r="H20" s="375"/>
      <c r="I20" s="375"/>
      <c r="J20" s="376"/>
      <c r="M20" s="364"/>
    </row>
    <row r="22" spans="2:13">
      <c r="B22" s="384" t="s">
        <v>105</v>
      </c>
      <c r="C22" s="385" t="s">
        <v>106</v>
      </c>
    </row>
    <row r="23" spans="2:13">
      <c r="B23" s="384" t="s">
        <v>107</v>
      </c>
      <c r="C23" s="385" t="s">
        <v>108</v>
      </c>
    </row>
    <row r="24" spans="2:13">
      <c r="B24" s="384" t="s">
        <v>109</v>
      </c>
      <c r="C24" s="385" t="s">
        <v>110</v>
      </c>
    </row>
    <row r="25" spans="2:13">
      <c r="B25" s="385"/>
      <c r="C25" s="385" t="s">
        <v>111</v>
      </c>
    </row>
  </sheetData>
  <sheetProtection algorithmName="SHA-512" hashValue="mWfy4UzMxtRKFGMNF0H49+3YMhJ6HNf7nSd9dp0gr3ZUv8bbecM3G6Ppg86I6zlhEXN7leUctbb7nSp97/TQ8g==" saltValue="FsQ8idzlERgOtJniTJ1DSw==" spinCount="100000" sheet="1" scenarios="1" formatCells="0" formatColumns="0" formatRows="0"/>
  <mergeCells count="29">
    <mergeCell ref="F20:J20"/>
    <mergeCell ref="B5:B8"/>
    <mergeCell ref="B9:B12"/>
    <mergeCell ref="B13:B16"/>
    <mergeCell ref="B17:B20"/>
    <mergeCell ref="C5:C8"/>
    <mergeCell ref="C9:C12"/>
    <mergeCell ref="C13:C16"/>
    <mergeCell ref="C17:C20"/>
    <mergeCell ref="F14:J14"/>
    <mergeCell ref="F15:J15"/>
    <mergeCell ref="F16:J16"/>
    <mergeCell ref="F18:J18"/>
    <mergeCell ref="F19:J19"/>
    <mergeCell ref="F9:J9"/>
    <mergeCell ref="F13:J13"/>
    <mergeCell ref="F17:J17"/>
    <mergeCell ref="B3:B4"/>
    <mergeCell ref="C3:C4"/>
    <mergeCell ref="D3:D4"/>
    <mergeCell ref="F3:J4"/>
    <mergeCell ref="F5:J5"/>
    <mergeCell ref="F6:J6"/>
    <mergeCell ref="F7:J7"/>
    <mergeCell ref="F8:J8"/>
    <mergeCell ref="F10:J10"/>
    <mergeCell ref="F11:J11"/>
    <mergeCell ref="F12:J12"/>
    <mergeCell ref="E3:E4"/>
  </mergeCells>
  <phoneticPr fontId="1"/>
  <dataValidations count="2">
    <dataValidation type="whole" operator="lessThan" allowBlank="1" showInputMessage="1" showErrorMessage="1" errorTitle="入力不要です。" error="[キャンセル]をクリックしてください。" sqref="B5:C20 D9:D20">
      <formula1>0</formula1>
    </dataValidation>
    <dataValidation allowBlank="1" showInputMessage="1" showErrorMessage="1" promptTitle="実行戦略に沿っていれば「✔」" prompt="誤って「✔」を選択してしまった場合、Deleteキーで削除できます。" sqref="E5:E20"/>
  </dataValidations>
  <pageMargins left="0.59055118110236227" right="0.39370078740157483" top="0.78740157480314965" bottom="0.35433070866141736" header="0.31496062992125984" footer="0.15748031496062992"/>
  <pageSetup paperSize="9" scale="93" fitToHeight="0" orientation="landscape" r:id="rId1"/>
  <headerFooter>
    <oddHeader>&amp;L様式１（別添１）</oddHeader>
    <oddFooter xml:space="preserve">&amp;C&amp;"ＭＳ Ｐゴシック,標準"&amp;10&amp;P / &amp;N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B1:R10"/>
  <sheetViews>
    <sheetView showWhiteSpace="0" view="pageBreakPreview" zoomScaleNormal="100" zoomScaleSheetLayoutView="100" workbookViewId="0"/>
  </sheetViews>
  <sheetFormatPr defaultColWidth="9" defaultRowHeight="14.25"/>
  <cols>
    <col min="1" max="1" width="1.625" style="203" customWidth="1"/>
    <col min="2" max="2" width="5.125" style="203" customWidth="1"/>
    <col min="3" max="3" width="23.125" style="203" customWidth="1"/>
    <col min="4" max="15" width="7.375" style="203" customWidth="1"/>
    <col min="16" max="16" width="1.625" style="203" customWidth="1"/>
    <col min="17" max="16384" width="9" style="203"/>
  </cols>
  <sheetData>
    <row r="1" spans="2:18" ht="9" customHeight="1"/>
    <row r="2" spans="2:18" ht="16.5" customHeight="1" thickBot="1">
      <c r="B2" s="390" t="s">
        <v>112</v>
      </c>
      <c r="C2" s="391"/>
      <c r="D2" s="391"/>
      <c r="E2" s="391"/>
      <c r="F2" s="391"/>
      <c r="G2" s="391"/>
      <c r="H2" s="391"/>
      <c r="I2" s="391"/>
      <c r="J2" s="391"/>
      <c r="K2" s="391"/>
      <c r="L2" s="391"/>
      <c r="M2" s="391"/>
      <c r="N2" s="391"/>
      <c r="O2" s="391"/>
    </row>
    <row r="3" spans="2:18" ht="19.5" customHeight="1">
      <c r="B3" s="392" t="s">
        <v>113</v>
      </c>
      <c r="C3" s="393" t="s">
        <v>114</v>
      </c>
      <c r="D3" s="394" t="s">
        <v>115</v>
      </c>
      <c r="E3" s="394"/>
      <c r="F3" s="394"/>
      <c r="G3" s="394"/>
      <c r="H3" s="394"/>
      <c r="I3" s="394"/>
      <c r="J3" s="394"/>
      <c r="K3" s="394"/>
      <c r="L3" s="394"/>
      <c r="M3" s="394" t="s">
        <v>116</v>
      </c>
      <c r="N3" s="394"/>
      <c r="O3" s="395"/>
    </row>
    <row r="4" spans="2:18" ht="19.5" customHeight="1" thickBot="1">
      <c r="B4" s="396"/>
      <c r="C4" s="397"/>
      <c r="D4" s="398" t="s">
        <v>117</v>
      </c>
      <c r="E4" s="398" t="s">
        <v>118</v>
      </c>
      <c r="F4" s="398" t="s">
        <v>119</v>
      </c>
      <c r="G4" s="398" t="s">
        <v>120</v>
      </c>
      <c r="H4" s="398" t="s">
        <v>121</v>
      </c>
      <c r="I4" s="398" t="s">
        <v>122</v>
      </c>
      <c r="J4" s="398" t="s">
        <v>123</v>
      </c>
      <c r="K4" s="398" t="s">
        <v>124</v>
      </c>
      <c r="L4" s="398" t="s">
        <v>125</v>
      </c>
      <c r="M4" s="398" t="s">
        <v>126</v>
      </c>
      <c r="N4" s="398" t="s">
        <v>127</v>
      </c>
      <c r="O4" s="399" t="s">
        <v>128</v>
      </c>
    </row>
    <row r="5" spans="2:18" ht="87.75" customHeight="1">
      <c r="B5" s="409">
        <f>IF('①6.成果目標(Ｋ)'!B7="","",'①6.成果目標(Ｋ)'!B7)</f>
        <v>1</v>
      </c>
      <c r="C5" s="410" t="str">
        <f>IF(B5="","",'①6.成果目標(Ｋ)'!C7)</f>
        <v>事業統括本部</v>
      </c>
      <c r="D5" s="400"/>
      <c r="E5" s="400"/>
      <c r="F5" s="400"/>
      <c r="G5" s="400"/>
      <c r="H5" s="400"/>
      <c r="I5" s="400"/>
      <c r="J5" s="400"/>
      <c r="K5" s="401"/>
      <c r="L5" s="400"/>
      <c r="M5" s="400"/>
      <c r="N5" s="400"/>
      <c r="O5" s="402"/>
      <c r="Q5" s="363" t="s">
        <v>98</v>
      </c>
      <c r="R5" s="403"/>
    </row>
    <row r="6" spans="2:18" ht="87.75" customHeight="1">
      <c r="B6" s="411" t="str">
        <f>IF('①6.成果目標(Ｋ)'!B9="","",'①6.成果目標(Ｋ)'!B9)</f>
        <v/>
      </c>
      <c r="C6" s="412" t="str">
        <f>IF(B6="","",'①4.申請事業の内容(Ｋ)'!D5)</f>
        <v/>
      </c>
      <c r="D6" s="404"/>
      <c r="E6" s="405"/>
      <c r="F6" s="404"/>
      <c r="G6" s="404"/>
      <c r="H6" s="404"/>
      <c r="I6" s="404"/>
      <c r="J6" s="404"/>
      <c r="K6" s="404"/>
      <c r="L6" s="404"/>
      <c r="M6" s="404"/>
      <c r="N6" s="404"/>
      <c r="O6" s="406"/>
      <c r="R6" s="403"/>
    </row>
    <row r="7" spans="2:18" ht="87.75" customHeight="1">
      <c r="B7" s="411" t="str">
        <f>IF('①6.成果目標(Ｋ)'!B11="","",'①6.成果目標(Ｋ)'!B11)</f>
        <v/>
      </c>
      <c r="C7" s="412" t="str">
        <f>IF(B7="","",'①4.申請事業の内容(Ｋ)'!D6)</f>
        <v/>
      </c>
      <c r="D7" s="404"/>
      <c r="E7" s="404"/>
      <c r="F7" s="404"/>
      <c r="G7" s="404"/>
      <c r="H7" s="404"/>
      <c r="I7" s="404"/>
      <c r="J7" s="404"/>
      <c r="K7" s="404"/>
      <c r="L7" s="404"/>
      <c r="M7" s="404"/>
      <c r="N7" s="404"/>
      <c r="O7" s="406"/>
      <c r="R7" s="403"/>
    </row>
    <row r="8" spans="2:18" ht="87.75" customHeight="1">
      <c r="B8" s="411" t="str">
        <f>IF('①6.成果目標(Ｋ)'!B13="","",'①6.成果目標(Ｋ)'!B13)</f>
        <v/>
      </c>
      <c r="C8" s="412" t="str">
        <f>IF(B8="","",'①4.申請事業の内容(Ｋ)'!D7)</f>
        <v/>
      </c>
      <c r="D8" s="404"/>
      <c r="E8" s="404"/>
      <c r="F8" s="404"/>
      <c r="G8" s="404"/>
      <c r="H8" s="404"/>
      <c r="I8" s="404"/>
      <c r="J8" s="404"/>
      <c r="K8" s="404"/>
      <c r="L8" s="404"/>
      <c r="M8" s="404"/>
      <c r="N8" s="404"/>
      <c r="O8" s="406"/>
      <c r="R8" s="403"/>
    </row>
    <row r="9" spans="2:18" ht="87.75" customHeight="1" thickBot="1">
      <c r="B9" s="413" t="str">
        <f>IF('①6.成果目標(Ｋ)'!B15="","",'①6.成果目標(Ｋ)'!B15)</f>
        <v/>
      </c>
      <c r="C9" s="414" t="str">
        <f>IF(B9="","",'①4.申請事業の内容(Ｋ)'!D8)</f>
        <v/>
      </c>
      <c r="D9" s="407"/>
      <c r="E9" s="407"/>
      <c r="F9" s="407"/>
      <c r="G9" s="407"/>
      <c r="H9" s="407"/>
      <c r="I9" s="407"/>
      <c r="J9" s="407"/>
      <c r="K9" s="407"/>
      <c r="L9" s="407"/>
      <c r="M9" s="407"/>
      <c r="N9" s="407"/>
      <c r="O9" s="408"/>
      <c r="R9" s="403"/>
    </row>
    <row r="10" spans="2:18" ht="6.75" customHeight="1"/>
  </sheetData>
  <sheetProtection algorithmName="SHA-512" hashValue="sxRAQdUZyxtM9JsQyzrW7Pd7shieIsP+ju3DyzQ4DfalNPPWYYxx/bJX4w5yjQHd8JzRpmSj+PVaef+H28Zfkg==" saltValue="0rPs9hMxSImjH7Ls2R8Y8Q==" spinCount="100000" sheet="1" scenarios="1" formatCells="0" formatColumns="0" formatRows="0"/>
  <mergeCells count="4">
    <mergeCell ref="M3:O3"/>
    <mergeCell ref="B3:B4"/>
    <mergeCell ref="C3:C4"/>
    <mergeCell ref="D3:L3"/>
  </mergeCells>
  <phoneticPr fontId="1"/>
  <dataValidations count="2">
    <dataValidation type="whole" operator="lessThan" allowBlank="1" showInputMessage="1" showErrorMessage="1" errorTitle="入力不要です。" error="4.申請事業の内容を参照しています。[キャンセル]をクリックしてください。" promptTitle="ご注意ください。" prompt="行の幅は変更できますが、行や列の削除はしないでください。" sqref="B5:B9">
      <formula1>0</formula1>
    </dataValidation>
    <dataValidation operator="lessThan" allowBlank="1" showInputMessage="1" showErrorMessage="1" errorTitle="入力不要です。" error="4.申請事業の内容を参照しています。[キャンセル]をクリックしてください。" promptTitle="ご注意ください。" prompt="行の幅は変更できますが、行や列の削除はしないでください。" sqref="C5:C9"/>
  </dataValidations>
  <pageMargins left="0.59055118110236227" right="0.39370078740157483" top="0.74803149606299213" bottom="0.35433070866141736" header="0.31496062992125984" footer="0.15748031496062992"/>
  <pageSetup paperSize="9" fitToHeight="0" orientation="landscape" horizontalDpi="300" verticalDpi="300" r:id="rId1"/>
  <headerFooter>
    <oddHeader>&amp;L様式１（別添１）</oddHeader>
    <oddFooter xml:space="preserve">&amp;C&amp;"ＭＳ Ｐゴシック,標準"&amp;10&amp;P / &amp;N </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P30"/>
  <sheetViews>
    <sheetView view="pageBreakPreview" zoomScaleNormal="100" zoomScaleSheetLayoutView="100" workbookViewId="0"/>
  </sheetViews>
  <sheetFormatPr defaultColWidth="9" defaultRowHeight="13.5"/>
  <cols>
    <col min="1" max="1" width="1.625" style="415" customWidth="1"/>
    <col min="2" max="2" width="6.875" style="415" customWidth="1"/>
    <col min="3" max="3" width="26.875" style="415" customWidth="1"/>
    <col min="4" max="4" width="12.375" style="415" customWidth="1"/>
    <col min="5" max="10" width="14.625" style="415" customWidth="1"/>
    <col min="11" max="11" width="8.375" style="415" customWidth="1"/>
    <col min="12" max="12" width="1.625" style="415" customWidth="1"/>
    <col min="13" max="16384" width="9" style="415"/>
  </cols>
  <sheetData>
    <row r="1" spans="1:16" ht="8.25" customHeight="1">
      <c r="C1" s="416"/>
      <c r="D1" s="416"/>
      <c r="E1" s="416"/>
      <c r="F1" s="416"/>
      <c r="G1" s="416"/>
      <c r="H1" s="416"/>
      <c r="I1" s="416"/>
      <c r="J1" s="416"/>
      <c r="K1" s="416"/>
    </row>
    <row r="2" spans="1:16" ht="16.5" customHeight="1" thickBot="1">
      <c r="B2" s="345" t="s">
        <v>129</v>
      </c>
      <c r="D2" s="417"/>
      <c r="E2" s="417"/>
      <c r="F2" s="417"/>
      <c r="G2" s="418"/>
      <c r="H2" s="418"/>
      <c r="I2" s="418"/>
      <c r="J2" s="419" t="s">
        <v>130</v>
      </c>
      <c r="K2" s="419"/>
      <c r="L2" s="417"/>
      <c r="M2" s="417"/>
      <c r="N2" s="417"/>
      <c r="O2" s="417"/>
      <c r="P2" s="418"/>
    </row>
    <row r="3" spans="1:16" ht="21" customHeight="1">
      <c r="A3" s="415" t="s">
        <v>131</v>
      </c>
      <c r="B3" s="420" t="s">
        <v>132</v>
      </c>
      <c r="C3" s="421" t="s">
        <v>133</v>
      </c>
      <c r="D3" s="422" t="s">
        <v>134</v>
      </c>
      <c r="E3" s="422" t="s">
        <v>135</v>
      </c>
      <c r="F3" s="423" t="s">
        <v>136</v>
      </c>
      <c r="G3" s="424" t="s">
        <v>137</v>
      </c>
      <c r="H3" s="425" t="s">
        <v>138</v>
      </c>
      <c r="I3" s="426" t="s">
        <v>139</v>
      </c>
      <c r="J3" s="427" t="s">
        <v>140</v>
      </c>
      <c r="K3" s="428" t="s">
        <v>141</v>
      </c>
    </row>
    <row r="4" spans="1:16" ht="42" customHeight="1" thickBot="1">
      <c r="B4" s="429"/>
      <c r="C4" s="430" t="s">
        <v>142</v>
      </c>
      <c r="D4" s="431"/>
      <c r="E4" s="431"/>
      <c r="F4" s="432"/>
      <c r="G4" s="433"/>
      <c r="H4" s="434"/>
      <c r="I4" s="435"/>
      <c r="J4" s="436"/>
      <c r="K4" s="437"/>
    </row>
    <row r="5" spans="1:16" ht="27" customHeight="1">
      <c r="B5" s="438"/>
      <c r="C5" s="439" t="s">
        <v>143</v>
      </c>
      <c r="D5" s="440"/>
      <c r="E5" s="497" t="str">
        <f>IF(SUM(E7:E16)=0,"",SUM(E7:E16))</f>
        <v/>
      </c>
      <c r="F5" s="498" t="str">
        <f>IF(SUM(F7:F16)=0,"",SUM(F7:F16))</f>
        <v/>
      </c>
      <c r="G5" s="499" t="str">
        <f>IF(SUM(G7:G16)=0,"",SUM(G7:G16))</f>
        <v/>
      </c>
      <c r="H5" s="500" t="str">
        <f>IF(SUM(H7:H16)=0,"",SUM(H7:H16))</f>
        <v/>
      </c>
      <c r="I5" s="516" t="str">
        <f>IF(SUM(I7,I9,I11,I13,I15)=0,"",SUM(I7,I9,I11,I13,I15))</f>
        <v/>
      </c>
      <c r="J5" s="505" t="str">
        <f>IF(SUM(J7,J9,J11,J13,J15)=0,"",SUM(J7,J9,J11,J13,J15))</f>
        <v/>
      </c>
      <c r="K5" s="512" t="str">
        <f>IF(I6="","",((F5*1000)/I6))</f>
        <v/>
      </c>
    </row>
    <row r="6" spans="1:16" ht="27" customHeight="1" thickBot="1">
      <c r="B6" s="441"/>
      <c r="C6" s="442"/>
      <c r="D6" s="443"/>
      <c r="E6" s="501"/>
      <c r="F6" s="502"/>
      <c r="G6" s="503"/>
      <c r="H6" s="504"/>
      <c r="I6" s="517" t="str">
        <f>IF(SUM(I8,I10,I12,I14,I16)=0,"",SUM(I8,I10,I12,I14,I16))</f>
        <v/>
      </c>
      <c r="J6" s="506" t="str">
        <f>IF(SUM(J8,J10,J12,J14,J16)=0,"",SUM(J8,J10,J12,J14,J16))</f>
        <v/>
      </c>
      <c r="K6" s="513"/>
    </row>
    <row r="7" spans="1:16" ht="27" customHeight="1" thickTop="1">
      <c r="B7" s="444">
        <v>1</v>
      </c>
      <c r="C7" s="445" t="s">
        <v>144</v>
      </c>
      <c r="D7" s="446"/>
      <c r="E7" s="447"/>
      <c r="F7" s="448"/>
      <c r="G7" s="449"/>
      <c r="H7" s="450"/>
      <c r="I7" s="518" t="str">
        <f>IF('①7.積算内訳(Ｋ)'!E6=0,"",'①7.積算内訳(Ｋ)'!E6)</f>
        <v/>
      </c>
      <c r="J7" s="451"/>
      <c r="K7" s="514" t="str">
        <f>IF(I8="","",((F7*1000)/I8))</f>
        <v/>
      </c>
    </row>
    <row r="8" spans="1:16" ht="27" customHeight="1">
      <c r="B8" s="452"/>
      <c r="C8" s="453"/>
      <c r="D8" s="454"/>
      <c r="E8" s="455"/>
      <c r="F8" s="456"/>
      <c r="G8" s="457"/>
      <c r="H8" s="458"/>
      <c r="I8" s="519" t="str">
        <f>IF('①7.積算内訳(Ｋ)'!F6=0,"",'①7.積算内訳(Ｋ)'!F6)</f>
        <v/>
      </c>
      <c r="J8" s="459"/>
      <c r="K8" s="513"/>
    </row>
    <row r="9" spans="1:16" ht="27" customHeight="1">
      <c r="B9" s="507" t="str">
        <f>IF(C9="","",B7+1)</f>
        <v/>
      </c>
      <c r="C9" s="508" t="str">
        <f>IF('①4.申請事業の内容(Ｋ)'!D5="","",'①4.申請事業の内容(Ｋ)'!D5)</f>
        <v/>
      </c>
      <c r="D9" s="454"/>
      <c r="E9" s="455"/>
      <c r="F9" s="448"/>
      <c r="G9" s="457"/>
      <c r="H9" s="458"/>
      <c r="I9" s="520" t="str">
        <f>IF('①7.積算内訳(Ｋ)'!E14=0,"",'①7.積算内訳(Ｋ)'!E14)</f>
        <v/>
      </c>
      <c r="J9" s="460"/>
      <c r="K9" s="513" t="str">
        <f>IF(I10="","",((F9*1000)/I10))</f>
        <v/>
      </c>
    </row>
    <row r="10" spans="1:16" ht="27" customHeight="1">
      <c r="B10" s="509"/>
      <c r="C10" s="508"/>
      <c r="D10" s="454"/>
      <c r="E10" s="455"/>
      <c r="F10" s="456"/>
      <c r="G10" s="457"/>
      <c r="H10" s="458"/>
      <c r="I10" s="519" t="str">
        <f>IF('①7.積算内訳(Ｋ)'!F14=0,"",'①7.積算内訳(Ｋ)'!F14)</f>
        <v/>
      </c>
      <c r="J10" s="459"/>
      <c r="K10" s="513"/>
    </row>
    <row r="11" spans="1:16" ht="27" customHeight="1">
      <c r="B11" s="507" t="str">
        <f>IF(C11="","",B9+1)</f>
        <v/>
      </c>
      <c r="C11" s="508" t="str">
        <f>IF('①4.申請事業の内容(Ｋ)'!D6="","",'①4.申請事業の内容(Ｋ)'!D6)</f>
        <v/>
      </c>
      <c r="D11" s="454"/>
      <c r="E11" s="455"/>
      <c r="F11" s="448"/>
      <c r="G11" s="457"/>
      <c r="H11" s="458"/>
      <c r="I11" s="520" t="str">
        <f>IF('①7.積算内訳(Ｋ)'!E22=0,"",'①7.積算内訳(Ｋ)'!E22)</f>
        <v/>
      </c>
      <c r="J11" s="460"/>
      <c r="K11" s="513" t="str">
        <f>IF(I12="","",((F11*1000)/I12))</f>
        <v/>
      </c>
    </row>
    <row r="12" spans="1:16" ht="27" customHeight="1">
      <c r="B12" s="509"/>
      <c r="C12" s="508"/>
      <c r="D12" s="454"/>
      <c r="E12" s="455"/>
      <c r="F12" s="456"/>
      <c r="G12" s="457"/>
      <c r="H12" s="458"/>
      <c r="I12" s="519" t="str">
        <f>IF('①7.積算内訳(Ｋ)'!F22=0,"",'①7.積算内訳(Ｋ)'!F22)</f>
        <v/>
      </c>
      <c r="J12" s="459"/>
      <c r="K12" s="513"/>
    </row>
    <row r="13" spans="1:16" ht="27" customHeight="1">
      <c r="B13" s="507" t="str">
        <f>IF(C13="","",B11+1)</f>
        <v/>
      </c>
      <c r="C13" s="508" t="str">
        <f>IF('①4.申請事業の内容(Ｋ)'!D7="","",'①4.申請事業の内容(Ｋ)'!D7)</f>
        <v/>
      </c>
      <c r="D13" s="454"/>
      <c r="E13" s="455"/>
      <c r="F13" s="448"/>
      <c r="G13" s="457"/>
      <c r="H13" s="458"/>
      <c r="I13" s="520" t="str">
        <f>IF('①7.積算内訳(Ｋ)'!E30=0,"",'①7.積算内訳(Ｋ)'!E30)</f>
        <v/>
      </c>
      <c r="J13" s="460"/>
      <c r="K13" s="513" t="str">
        <f>IF(I14="","",((F13*1000)/I14))</f>
        <v/>
      </c>
    </row>
    <row r="14" spans="1:16" ht="27" customHeight="1">
      <c r="B14" s="509"/>
      <c r="C14" s="508"/>
      <c r="D14" s="454"/>
      <c r="E14" s="455"/>
      <c r="F14" s="456"/>
      <c r="G14" s="457"/>
      <c r="H14" s="458"/>
      <c r="I14" s="519" t="str">
        <f>IF('①7.積算内訳(Ｋ)'!F30=0,"",'①7.積算内訳(Ｋ)'!F30)</f>
        <v/>
      </c>
      <c r="J14" s="459"/>
      <c r="K14" s="513"/>
    </row>
    <row r="15" spans="1:16" ht="27" customHeight="1">
      <c r="B15" s="509" t="str">
        <f>IF(C15="","",B13+1)</f>
        <v/>
      </c>
      <c r="C15" s="508" t="str">
        <f>IF('①4.申請事業の内容(Ｋ)'!D8="","",'①4.申請事業の内容(Ｋ)'!D8)</f>
        <v/>
      </c>
      <c r="D15" s="454"/>
      <c r="E15" s="455"/>
      <c r="F15" s="456"/>
      <c r="G15" s="457"/>
      <c r="H15" s="458"/>
      <c r="I15" s="521" t="str">
        <f>IF('①7.積算内訳(Ｋ)'!E38=0,"",'①7.積算内訳(Ｋ)'!E38)</f>
        <v/>
      </c>
      <c r="J15" s="461"/>
      <c r="K15" s="513" t="str">
        <f>IF(I16="","",((F15*1000)/I16))</f>
        <v/>
      </c>
    </row>
    <row r="16" spans="1:16" ht="27" customHeight="1" thickBot="1">
      <c r="B16" s="510"/>
      <c r="C16" s="511"/>
      <c r="D16" s="462"/>
      <c r="E16" s="463"/>
      <c r="F16" s="464"/>
      <c r="G16" s="465"/>
      <c r="H16" s="466"/>
      <c r="I16" s="522" t="str">
        <f>IF('①7.積算内訳(Ｋ)'!F38=0,"",'①7.積算内訳(Ｋ)'!F38)</f>
        <v/>
      </c>
      <c r="J16" s="467"/>
      <c r="K16" s="515"/>
    </row>
    <row r="17" spans="2:13" ht="17.25" customHeight="1">
      <c r="B17" s="468" t="s">
        <v>145</v>
      </c>
      <c r="C17" s="469" t="s">
        <v>146</v>
      </c>
    </row>
    <row r="18" spans="2:13" ht="17.25" customHeight="1">
      <c r="B18" s="468" t="s">
        <v>147</v>
      </c>
      <c r="C18" s="385" t="s">
        <v>148</v>
      </c>
    </row>
    <row r="19" spans="2:13" ht="17.25" customHeight="1">
      <c r="B19" s="468" t="s">
        <v>149</v>
      </c>
      <c r="C19" s="385" t="s">
        <v>150</v>
      </c>
    </row>
    <row r="20" spans="2:13" ht="17.25" customHeight="1">
      <c r="B20" s="468" t="s">
        <v>151</v>
      </c>
      <c r="C20" s="385" t="s">
        <v>152</v>
      </c>
    </row>
    <row r="21" spans="2:13" ht="17.25" customHeight="1"/>
    <row r="22" spans="2:13" ht="8.25" customHeight="1">
      <c r="C22" s="416"/>
      <c r="D22" s="416"/>
      <c r="E22" s="416"/>
      <c r="F22" s="416"/>
      <c r="G22" s="416"/>
      <c r="H22" s="416"/>
      <c r="I22" s="416"/>
      <c r="J22" s="416"/>
      <c r="K22" s="416"/>
    </row>
    <row r="23" spans="2:13" ht="22.5" customHeight="1" thickBot="1">
      <c r="B23" s="345" t="s">
        <v>153</v>
      </c>
      <c r="F23" s="417"/>
      <c r="G23" s="417"/>
      <c r="H23" s="417"/>
      <c r="I23" s="418"/>
      <c r="J23" s="418"/>
      <c r="K23" s="418"/>
      <c r="L23" s="418"/>
    </row>
    <row r="24" spans="2:13" ht="44.25" customHeight="1" thickBot="1">
      <c r="B24" s="470" t="s">
        <v>132</v>
      </c>
      <c r="C24" s="471" t="s">
        <v>142</v>
      </c>
      <c r="D24" s="472" t="s">
        <v>154</v>
      </c>
      <c r="E24" s="473" t="s">
        <v>155</v>
      </c>
      <c r="F24" s="474"/>
      <c r="G24" s="475" t="s">
        <v>137</v>
      </c>
      <c r="H24" s="476"/>
      <c r="I24" s="477" t="s">
        <v>138</v>
      </c>
      <c r="J24" s="478"/>
    </row>
    <row r="25" spans="2:13" ht="72" customHeight="1">
      <c r="B25" s="523">
        <f>IF(B7="","",B7)</f>
        <v>1</v>
      </c>
      <c r="C25" s="524" t="str">
        <f>IF(C7="","",C7)</f>
        <v>事業統括本部</v>
      </c>
      <c r="D25" s="479"/>
      <c r="E25" s="480"/>
      <c r="F25" s="481"/>
      <c r="G25" s="482"/>
      <c r="H25" s="483"/>
      <c r="I25" s="484"/>
      <c r="J25" s="481"/>
      <c r="M25" s="363" t="s">
        <v>98</v>
      </c>
    </row>
    <row r="26" spans="2:13" ht="72" customHeight="1">
      <c r="B26" s="525" t="str">
        <f>IF(B9="","",B9)</f>
        <v/>
      </c>
      <c r="C26" s="526" t="str">
        <f>IF(C9="","",C9)</f>
        <v/>
      </c>
      <c r="D26" s="485"/>
      <c r="E26" s="486"/>
      <c r="F26" s="487"/>
      <c r="G26" s="488"/>
      <c r="H26" s="489"/>
      <c r="I26" s="490"/>
      <c r="J26" s="487"/>
    </row>
    <row r="27" spans="2:13" ht="72" customHeight="1">
      <c r="B27" s="525" t="str">
        <f>IF(B11="","",B11)</f>
        <v/>
      </c>
      <c r="C27" s="526" t="str">
        <f>IF(C11="","",C11)</f>
        <v/>
      </c>
      <c r="D27" s="485"/>
      <c r="E27" s="486"/>
      <c r="F27" s="487"/>
      <c r="G27" s="488"/>
      <c r="H27" s="489"/>
      <c r="I27" s="490"/>
      <c r="J27" s="487"/>
    </row>
    <row r="28" spans="2:13" ht="72" customHeight="1">
      <c r="B28" s="525" t="str">
        <f>IF(B13="","",B13)</f>
        <v/>
      </c>
      <c r="C28" s="526" t="str">
        <f>IF(C13="","",C13)</f>
        <v/>
      </c>
      <c r="D28" s="485"/>
      <c r="E28" s="486"/>
      <c r="F28" s="487"/>
      <c r="G28" s="488"/>
      <c r="H28" s="489"/>
      <c r="I28" s="490"/>
      <c r="J28" s="487"/>
    </row>
    <row r="29" spans="2:13" ht="72" customHeight="1" thickBot="1">
      <c r="B29" s="527" t="str">
        <f>IF(B15="","",B15)</f>
        <v/>
      </c>
      <c r="C29" s="528" t="str">
        <f>IF(C15="","",C15)</f>
        <v/>
      </c>
      <c r="D29" s="491"/>
      <c r="E29" s="492"/>
      <c r="F29" s="493"/>
      <c r="G29" s="494"/>
      <c r="H29" s="495"/>
      <c r="I29" s="496"/>
      <c r="J29" s="493"/>
    </row>
    <row r="30" spans="2:13" ht="6" customHeight="1"/>
  </sheetData>
  <sheetProtection algorithmName="SHA-512" hashValue="ycWSNXLAgBkbMYtizlb87a4ioKFUQOjw13Zk8egGzu63HAq/1a/hEKWwAhVqOgeBZSMimj+o4ChW4utchPRKpA==" saltValue="NM2S8dzu5zAOTk6F06dsFQ==" spinCount="100000" sheet="1" scenarios="1" formatCells="0" formatColumns="0" formatRows="0"/>
  <mergeCells count="76">
    <mergeCell ref="I24:J24"/>
    <mergeCell ref="I28:J28"/>
    <mergeCell ref="I29:J29"/>
    <mergeCell ref="I25:J25"/>
    <mergeCell ref="I26:J26"/>
    <mergeCell ref="I27:J27"/>
    <mergeCell ref="F11:F12"/>
    <mergeCell ref="H13:H14"/>
    <mergeCell ref="E29:F29"/>
    <mergeCell ref="G25:H25"/>
    <mergeCell ref="G28:H28"/>
    <mergeCell ref="G29:H29"/>
    <mergeCell ref="G26:H26"/>
    <mergeCell ref="G27:H27"/>
    <mergeCell ref="E26:F26"/>
    <mergeCell ref="E27:F27"/>
    <mergeCell ref="E28:F28"/>
    <mergeCell ref="E25:F25"/>
    <mergeCell ref="E24:F24"/>
    <mergeCell ref="G24:H24"/>
    <mergeCell ref="B11:B12"/>
    <mergeCell ref="C11:C12"/>
    <mergeCell ref="D11:D12"/>
    <mergeCell ref="E11:E12"/>
    <mergeCell ref="B13:B14"/>
    <mergeCell ref="C13:C14"/>
    <mergeCell ref="D13:D14"/>
    <mergeCell ref="E13:E14"/>
    <mergeCell ref="B15:B16"/>
    <mergeCell ref="E15:E16"/>
    <mergeCell ref="F15:F16"/>
    <mergeCell ref="F13:F14"/>
    <mergeCell ref="G13:G14"/>
    <mergeCell ref="C15:C16"/>
    <mergeCell ref="D15:D16"/>
    <mergeCell ref="G15:G16"/>
    <mergeCell ref="K13:K14"/>
    <mergeCell ref="H15:H16"/>
    <mergeCell ref="K15:K16"/>
    <mergeCell ref="G9:G10"/>
    <mergeCell ref="H9:H10"/>
    <mergeCell ref="K9:K10"/>
    <mergeCell ref="K11:K12"/>
    <mergeCell ref="G11:G12"/>
    <mergeCell ref="H11:H12"/>
    <mergeCell ref="B9:B10"/>
    <mergeCell ref="C9:C10"/>
    <mergeCell ref="D9:D10"/>
    <mergeCell ref="E9:E10"/>
    <mergeCell ref="F9:F10"/>
    <mergeCell ref="K5:K6"/>
    <mergeCell ref="B7:B8"/>
    <mergeCell ref="C7:C8"/>
    <mergeCell ref="D7:D8"/>
    <mergeCell ref="E7:E8"/>
    <mergeCell ref="F7:F8"/>
    <mergeCell ref="G7:G8"/>
    <mergeCell ref="B5:B6"/>
    <mergeCell ref="E5:E6"/>
    <mergeCell ref="F5:F6"/>
    <mergeCell ref="K7:K8"/>
    <mergeCell ref="D5:D6"/>
    <mergeCell ref="C5:C6"/>
    <mergeCell ref="H7:H8"/>
    <mergeCell ref="G5:G6"/>
    <mergeCell ref="H5:H6"/>
    <mergeCell ref="E3:E4"/>
    <mergeCell ref="F3:F4"/>
    <mergeCell ref="G3:G4"/>
    <mergeCell ref="B3:B4"/>
    <mergeCell ref="D3:D4"/>
    <mergeCell ref="J2:K2"/>
    <mergeCell ref="H3:H4"/>
    <mergeCell ref="I3:I4"/>
    <mergeCell ref="J3:J4"/>
    <mergeCell ref="K3:K4"/>
  </mergeCells>
  <phoneticPr fontId="1"/>
  <dataValidations count="3">
    <dataValidation type="whole" operator="lessThan" allowBlank="1" showInputMessage="1" showErrorMessage="1" errorTitle="入力不要です。" error="[キャンセル]をクリックしてください。" sqref="B25:C29 K7:K16">
      <formula1>0</formula1>
    </dataValidation>
    <dataValidation type="whole" operator="lessThan" allowBlank="1" showInputMessage="1" showErrorMessage="1" errorTitle="入力不要です。" error="[キャンセル]をクリックしてください。" promptTitle="7.積算内訳(K)を反映します。" prompt="7.積算内訳(K)に入力して下さい。" sqref="I7:I16">
      <formula1>0</formula1>
    </dataValidation>
    <dataValidation operator="lessThan" allowBlank="1" showInputMessage="1" showErrorMessage="1" errorTitle="入力不要です。" error="[キャンセル]をクリックしてください。" sqref="B7:B16"/>
  </dataValidations>
  <pageMargins left="0.59055118110236227" right="0.39370078740157483" top="0.74803149606299213" bottom="0.31496062992125984" header="0.31496062992125984" footer="0.15748031496062992"/>
  <pageSetup paperSize="9" scale="86" fitToHeight="0" orientation="landscape" r:id="rId1"/>
  <headerFooter>
    <oddHeader>&amp;L様式１（別添１）</oddHeader>
    <oddFooter xml:space="preserve">&amp;C&amp;"ＭＳ Ｐゴシック,標準"&amp;10&amp;P / &amp;N </oddFooter>
  </headerFooter>
  <rowBreaks count="1" manualBreakCount="1">
    <brk id="2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DE5BC922236E54FB510181816B74884" ma:contentTypeVersion="" ma:contentTypeDescription="新しいドキュメントを作成します。" ma:contentTypeScope="" ma:versionID="70367150f0266eb4c6b727eb0fe29821">
  <xsd:schema xmlns:xsd="http://www.w3.org/2001/XMLSchema" xmlns:xs="http://www.w3.org/2001/XMLSchema" xmlns:p="http://schemas.microsoft.com/office/2006/metadata/properties" xmlns:ns2="B6472C5E-A9FD-41B8-939B-123C6035C852" xmlns:ns3="c0e71000-e0cc-4dbf-97a7-5d91da37e7e6" xmlns:ns4="b6472c5e-a9fd-41b8-939b-123c6035c852" targetNamespace="http://schemas.microsoft.com/office/2006/metadata/properties" ma:root="true" ma:fieldsID="a376ec3892df0682aec25d3fb4d734aa" ns2:_="" ns3:_="" ns4:_="">
    <xsd:import namespace="B6472C5E-A9FD-41B8-939B-123C6035C852"/>
    <xsd:import namespace="c0e71000-e0cc-4dbf-97a7-5d91da37e7e6"/>
    <xsd:import namespace="b6472c5e-a9fd-41b8-939b-123c6035c8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472C5E-A9FD-41B8-939B-123C6035C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e71000-e0cc-4dbf-97a7-5d91da37e7e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72c5e-a9fd-41b8-939b-123c6035c852" elementFormDefault="qualified">
    <xsd:import namespace="http://schemas.microsoft.com/office/2006/documentManagement/types"/>
    <xsd:import namespace="http://schemas.microsoft.com/office/infopath/2007/PartnerControls"/>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3B9A2B-CCEC-4ED9-8F7F-60DF5DE78362}">
  <ds:schemaRefs>
    <ds:schemaRef ds:uri="http://schemas.microsoft.com/sharepoint/v3/contenttype/forms"/>
  </ds:schemaRefs>
</ds:datastoreItem>
</file>

<file path=customXml/itemProps2.xml><?xml version="1.0" encoding="utf-8"?>
<ds:datastoreItem xmlns:ds="http://schemas.openxmlformats.org/officeDocument/2006/customXml" ds:itemID="{84D02F2C-A90B-4DA0-ACB9-EFE7EB20EDC3}">
  <ds:schemaRefs>
    <ds:schemaRef ds:uri="c0e71000-e0cc-4dbf-97a7-5d91da37e7e6"/>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b6472c5e-a9fd-41b8-939b-123c6035c852"/>
    <ds:schemaRef ds:uri="http://www.w3.org/XML/1998/namespace"/>
    <ds:schemaRef ds:uri="http://purl.org/dc/terms/"/>
    <ds:schemaRef ds:uri="http://purl.org/dc/elements/1.1/"/>
    <ds:schemaRef ds:uri="B6472C5E-A9FD-41B8-939B-123C6035C852"/>
    <ds:schemaRef ds:uri="http://purl.org/dc/dcmitype/"/>
  </ds:schemaRefs>
</ds:datastoreItem>
</file>

<file path=customXml/itemProps3.xml><?xml version="1.0" encoding="utf-8"?>
<ds:datastoreItem xmlns:ds="http://schemas.openxmlformats.org/officeDocument/2006/customXml" ds:itemID="{C63DF450-95B0-42E5-82E0-7A763E1C4B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472C5E-A9FD-41B8-939B-123C6035C852"/>
    <ds:schemaRef ds:uri="c0e71000-e0cc-4dbf-97a7-5d91da37e7e6"/>
    <ds:schemaRef ds:uri="b6472c5e-a9fd-41b8-939b-123c6035c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45</vt:i4>
      </vt:variant>
    </vt:vector>
  </HeadingPairs>
  <TitlesOfParts>
    <vt:vector size="83" baseType="lpstr">
      <vt:lpstr>はじめに</vt:lpstr>
      <vt:lpstr>申請時もくじ</vt:lpstr>
      <vt:lpstr>様式①申請</vt:lpstr>
      <vt:lpstr>①1.概要</vt:lpstr>
      <vt:lpstr>①2.申請事業の目的 </vt:lpstr>
      <vt:lpstr>①3.実施体制 </vt:lpstr>
      <vt:lpstr>①4.申請事業の内容(Ｋ)</vt:lpstr>
      <vt:lpstr>①5.スケジュール(Ｋ)</vt:lpstr>
      <vt:lpstr>①6.成果目標(Ｋ)</vt:lpstr>
      <vt:lpstr>①7.積算内訳(Ｋ)</vt:lpstr>
      <vt:lpstr>①8.添付資料</vt:lpstr>
      <vt:lpstr>①交付申請書</vt:lpstr>
      <vt:lpstr>様式③</vt:lpstr>
      <vt:lpstr>様式④</vt:lpstr>
      <vt:lpstr>様式⑤</vt:lpstr>
      <vt:lpstr>年度報告もくじ</vt:lpstr>
      <vt:lpstr>様式⑥年間</vt:lpstr>
      <vt:lpstr>⑥4.実施内容(Ｋ)</vt:lpstr>
      <vt:lpstr>⑥5.スケジュール(Ｋ)</vt:lpstr>
      <vt:lpstr>⑥6.成果実績(Ｋ) </vt:lpstr>
      <vt:lpstr>⑥7.経費内訳(Ｋ)</vt:lpstr>
      <vt:lpstr>⑥年間報告書</vt:lpstr>
      <vt:lpstr>収益報告</vt:lpstr>
      <vt:lpstr>変更時もくじ</vt:lpstr>
      <vt:lpstr>様式⑦変更申請</vt:lpstr>
      <vt:lpstr>⑦1.事業内容変更(Ｋ)</vt:lpstr>
      <vt:lpstr>⑦2.成果目標変更(Ｋ)</vt:lpstr>
      <vt:lpstr>⑦3.変更活動積算内訳(Ｋ)</vt:lpstr>
      <vt:lpstr> ⑦変更交付</vt:lpstr>
      <vt:lpstr>事業成果もくじ</vt:lpstr>
      <vt:lpstr>様式⑨事業成果</vt:lpstr>
      <vt:lpstr>⑨1.事業内容(Ｋ) </vt:lpstr>
      <vt:lpstr>⑨2.目標と成果(Ｋ)</vt:lpstr>
      <vt:lpstr>⑨3.評価分析(Ｋ)</vt:lpstr>
      <vt:lpstr>⑨4.活動方針(Ｋ)</vt:lpstr>
      <vt:lpstr>様式⑩消費税</vt:lpstr>
      <vt:lpstr>様式⑪事前着手</vt:lpstr>
      <vt:lpstr>別紙</vt:lpstr>
      <vt:lpstr>' ⑦変更交付'!Print_Area</vt:lpstr>
      <vt:lpstr>①1.概要!Print_Area</vt:lpstr>
      <vt:lpstr>'①2.申請事業の目的 '!Print_Area</vt:lpstr>
      <vt:lpstr>'①3.実施体制 '!Print_Area</vt:lpstr>
      <vt:lpstr>'①4.申請事業の内容(Ｋ)'!Print_Area</vt:lpstr>
      <vt:lpstr>'①5.スケジュール(Ｋ)'!Print_Area</vt:lpstr>
      <vt:lpstr>'①6.成果目標(Ｋ)'!Print_Area</vt:lpstr>
      <vt:lpstr>'①7.積算内訳(Ｋ)'!Print_Area</vt:lpstr>
      <vt:lpstr>①8.添付資料!Print_Area</vt:lpstr>
      <vt:lpstr>①交付申請書!Print_Area</vt:lpstr>
      <vt:lpstr>'⑥4.実施内容(Ｋ)'!Print_Area</vt:lpstr>
      <vt:lpstr>'⑥5.スケジュール(Ｋ)'!Print_Area</vt:lpstr>
      <vt:lpstr>'⑥6.成果実績(Ｋ) '!Print_Area</vt:lpstr>
      <vt:lpstr>'⑥7.経費内訳(Ｋ)'!Print_Area</vt:lpstr>
      <vt:lpstr>⑥年間報告書!Print_Area</vt:lpstr>
      <vt:lpstr>'⑦1.事業内容変更(Ｋ)'!Print_Area</vt:lpstr>
      <vt:lpstr>'⑦2.成果目標変更(Ｋ)'!Print_Area</vt:lpstr>
      <vt:lpstr>'⑦3.変更活動積算内訳(Ｋ)'!Print_Area</vt:lpstr>
      <vt:lpstr>'⑨1.事業内容(Ｋ) '!Print_Area</vt:lpstr>
      <vt:lpstr>'⑨2.目標と成果(Ｋ)'!Print_Area</vt:lpstr>
      <vt:lpstr>'⑨3.評価分析(Ｋ)'!Print_Area</vt:lpstr>
      <vt:lpstr>'⑨4.活動方針(Ｋ)'!Print_Area</vt:lpstr>
      <vt:lpstr>事業成果もくじ!Print_Area</vt:lpstr>
      <vt:lpstr>収益報告!Print_Area</vt:lpstr>
      <vt:lpstr>申請時もくじ!Print_Area</vt:lpstr>
      <vt:lpstr>年度報告もくじ!Print_Area</vt:lpstr>
      <vt:lpstr>別紙!Print_Area</vt:lpstr>
      <vt:lpstr>変更時もくじ!Print_Area</vt:lpstr>
      <vt:lpstr>様式①申請!Print_Area</vt:lpstr>
      <vt:lpstr>様式③!Print_Area</vt:lpstr>
      <vt:lpstr>様式④!Print_Area</vt:lpstr>
      <vt:lpstr>様式⑤!Print_Area</vt:lpstr>
      <vt:lpstr>様式⑥年間!Print_Area</vt:lpstr>
      <vt:lpstr>様式⑦変更申請!Print_Area</vt:lpstr>
      <vt:lpstr>様式⑨事業成果!Print_Area</vt:lpstr>
      <vt:lpstr>様式⑩消費税!Print_Area</vt:lpstr>
      <vt:lpstr>様式⑪事前着手!Print_Area</vt:lpstr>
      <vt:lpstr>'①4.申請事業の内容(Ｋ)'!Print_Titles</vt:lpstr>
      <vt:lpstr>'①5.スケジュール(Ｋ)'!Print_Titles</vt:lpstr>
      <vt:lpstr>'①7.積算内訳(Ｋ)'!Print_Titles</vt:lpstr>
      <vt:lpstr>'⑥4.実施内容(Ｋ)'!Print_Titles</vt:lpstr>
      <vt:lpstr>'⑥5.スケジュール(Ｋ)'!Print_Titles</vt:lpstr>
      <vt:lpstr>'⑥7.経費内訳(Ｋ)'!Print_Titles</vt:lpstr>
      <vt:lpstr>'⑦1.事業内容変更(Ｋ)'!Print_Titles</vt:lpstr>
      <vt:lpstr>'⑦3.変更活動積算内訳(Ｋ)'!Print_Titles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2020-03-04T04:52:48Z</dcterms:created>
  <dcterms:modified xsi:type="dcterms:W3CDTF">2021-03-19T07:07:04Z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0x010100DDE5BC922236E54FB510181816B74884</vt:lpwstr>
  </property>
</Properties>
</file>