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21" documentId="13_ncr:1_{52122C22-2DFC-45C7-AAA7-5026E63227BE}" xr6:coauthVersionLast="47" xr6:coauthVersionMax="47" xr10:uidLastSave="{2C81F6E8-3F77-4823-BED4-ABDCCB9CBD6E}"/>
  <bookViews>
    <workbookView xWindow="1050" yWindow="1665" windowWidth="22170" windowHeight="13530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入札書明細!$A$1:$S$14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S10" i="5"/>
  <c r="R10" i="5"/>
  <c r="S9" i="5"/>
  <c r="R9" i="5"/>
  <c r="S8" i="5"/>
  <c r="R8" i="5"/>
  <c r="S7" i="5"/>
  <c r="R7" i="5"/>
  <c r="S6" i="5"/>
  <c r="R6" i="5"/>
  <c r="S5" i="5"/>
  <c r="R5" i="5"/>
  <c r="S4" i="5"/>
  <c r="R4" i="5"/>
  <c r="Q12" i="5" l="1"/>
  <c r="B27" i="1" s="1"/>
  <c r="B30" i="1"/>
  <c r="B23" i="2"/>
  <c r="K22" i="2"/>
</calcChain>
</file>

<file path=xl/sharedStrings.xml><?xml version="1.0" encoding="utf-8"?>
<sst xmlns="http://schemas.openxmlformats.org/spreadsheetml/2006/main" count="101" uniqueCount="56">
  <si>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</si>
  <si>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</si>
  <si>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</si>
  <si>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</si>
  <si>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</si>
  <si>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</si>
  <si>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</si>
  <si>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</si>
  <si>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</si>
  <si>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</si>
  <si>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</si>
  <si>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</si>
  <si>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</si>
  <si>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</si>
  <si>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</si>
  <si>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</si>
  <si>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</si>
  <si>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</si>
  <si>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</si>
  <si>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</si>
  <si>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</si>
  <si>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</si>
  <si>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</si>
  <si>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</si>
  <si>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</si>
  <si>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</si>
  <si>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</si>
  <si>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</si>
  <si>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</si>
  <si>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</si>
  <si>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</si>
  <si>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</si>
  <si>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</si>
  <si>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</si>
  <si>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</si>
  <si>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</si>
  <si>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</si>
  <si>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</si>
  <si>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</si>
  <si>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</si>
  <si>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</si>
  <si>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</si>
  <si>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</si>
  <si>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t>派遣職員C</t>
  </si>
  <si>
    <t>派遣職員D</t>
  </si>
  <si>
    <t>派遣職員E</t>
  </si>
  <si>
    <t>派遣職員F</t>
  </si>
  <si>
    <t>派遣職員G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</si>
  <si>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</si>
  <si>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</si>
  <si>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</si>
  <si>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</si>
  <si>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</si>
  <si>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</si>
  <si>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</si>
  <si>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名古屋貿易情報センター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</si>
</sst>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_ "/>
    <numFmt numFmtId="178" formatCode="yyyy/m/d;@"/>
    <numFmt numFmtId="179" formatCode="h:mm;@"/>
    <numFmt numFmtId="180" formatCode="#,##0_);[Red]\(#,##0\)"/>
    <numFmt numFmtId="181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77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78" fontId="10" fillId="0" borderId="0" xfId="1" applyNumberFormat="1" applyFont="1">
      <alignment vertical="center"/>
    </xf>
    <xf numFmtId="0" fontId="10" fillId="0" borderId="0" xfId="1" applyFont="1">
      <alignment vertical="center"/>
    </xf>
    <xf numFmtId="17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77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80" fontId="10" fillId="2" borderId="5" xfId="1" applyNumberFormat="1" applyFont="1" applyFill="1" applyBorder="1" applyAlignment="1">
      <alignment horizontal="center" vertical="center" wrapText="1"/>
    </xf>
    <xf numFmtId="180" fontId="10" fillId="2" borderId="4" xfId="1" applyNumberFormat="1" applyFont="1" applyFill="1" applyBorder="1" applyAlignment="1">
      <alignment horizontal="center" vertical="center" wrapText="1"/>
    </xf>
    <xf numFmtId="180" fontId="10" fillId="2" borderId="1" xfId="1" applyNumberFormat="1" applyFont="1" applyFill="1" applyBorder="1" applyAlignment="1">
      <alignment horizontal="center" vertical="center" wrapText="1"/>
    </xf>
    <xf numFmtId="177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wrapText="1"/>
    </xf>
    <xf numFmtId="179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80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80" fontId="12" fillId="0" borderId="4" xfId="2" applyNumberFormat="1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80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80" fontId="9" fillId="0" borderId="0" xfId="1" applyNumberFormat="1" applyFont="1">
      <alignment vertical="center"/>
    </xf>
    <xf numFmtId="177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78" fontId="9" fillId="0" borderId="0" xfId="1" applyNumberFormat="1" applyFont="1">
      <alignment vertical="center"/>
    </xf>
    <xf numFmtId="179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80" fontId="14" fillId="3" borderId="2" xfId="1" applyNumberFormat="1" applyFont="1" applyFill="1" applyBorder="1" applyAlignment="1">
      <alignment horizontal="center" vertical="center" wrapText="1"/>
    </xf>
    <xf numFmtId="180" fontId="14" fillId="3" borderId="3" xfId="1" applyNumberFormat="1" applyFont="1" applyFill="1" applyBorder="1" applyAlignment="1">
      <alignment horizontal="center" vertical="center" wrapText="1"/>
    </xf>
    <xf numFmtId="181" fontId="14" fillId="4" borderId="6" xfId="1" applyNumberFormat="1" applyFont="1" applyFill="1" applyBorder="1" applyAlignment="1">
      <alignment horizontal="center" vertical="center" wrapText="1"/>
    </xf>
    <xf numFmtId="181" fontId="14" fillId="4" borderId="7" xfId="1" applyNumberFormat="1" applyFont="1" applyFill="1" applyBorder="1" applyAlignment="1">
      <alignment horizontal="center" vertical="center" wrapText="1"/>
    </xf>
    <xf numFmtId="181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>
      <selection activeCell="B3" sqref="B3"/>
    </sheetView>
  </sheetViews>
  <sheetFormatPr defaultRowHeight="18.75" x14ac:dyDescent="0.4"/>
  <cols>
    <col min="1" max="1" width="15.375" customWidth="1"/>
    <col min="2" max="2" width="33.375" bestFit="1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2" x14ac:dyDescent="0.4">
      <c r="A1" t="s">
        <v>51</v>
      </c>
    </row>
    <row r="2" spans="1:2" x14ac:dyDescent="0.4">
      <c r="A2" s="6" t="s">
        <v>18</v>
      </c>
      <c r="B2" s="7" t="s">
        <v>55</v>
      </c>
    </row>
    <row r="3" spans="1:2" x14ac:dyDescent="0.4">
      <c r="A3" s="6" t="s">
        <v>19</v>
      </c>
      <c r="B3" s="9">
        <v>46049</v>
      </c>
    </row>
    <row r="4" spans="1:2" x14ac:dyDescent="0.4">
      <c r="A4" s="8"/>
      <c r="B4" s="8"/>
    </row>
  </sheetData>
  <sheetProtection algorithmName="SHA-512" hashValue="oHX2M9ZBS8DJGFzU3O0n26HvW67VqoreizdENUEW9ZL3qAYFhIgcp9bA/iLGQLEW/OpCPJ5kAEKmqlkAG+p71w==" saltValue="7tPy4E9znfGWORV66Ib6L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50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10"/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2:9" x14ac:dyDescent="0.4">
      <c r="B17" s="3"/>
      <c r="D17" s="10"/>
      <c r="E17" s="10"/>
      <c r="F17" s="10"/>
      <c r="G17" s="10"/>
      <c r="H17" s="10"/>
      <c r="I17" s="10"/>
    </row>
    <row r="18" spans="2:9" x14ac:dyDescent="0.4">
      <c r="D18" s="64" t="s">
        <v>9</v>
      </c>
      <c r="E18" s="64"/>
      <c r="F18" s="10"/>
      <c r="G18" s="10"/>
      <c r="H18" s="10"/>
      <c r="I18" s="10"/>
    </row>
    <row r="19" spans="2:9" x14ac:dyDescent="0.4">
      <c r="B19" s="3"/>
      <c r="D19" s="10"/>
      <c r="E19" s="10"/>
      <c r="F19" s="10"/>
      <c r="G19" s="10"/>
      <c r="H19" s="10"/>
      <c r="I19" s="10"/>
    </row>
    <row r="20" spans="2:9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2:9" x14ac:dyDescent="0.4">
      <c r="B21" s="3"/>
      <c r="D21" s="10"/>
      <c r="E21" s="10"/>
      <c r="F21" s="10"/>
      <c r="G21" s="10"/>
      <c r="H21" s="10"/>
      <c r="I21" s="10"/>
    </row>
    <row r="22" spans="2:9" x14ac:dyDescent="0.4">
      <c r="D22" s="60" t="s">
        <v>21</v>
      </c>
      <c r="E22" s="60"/>
      <c r="F22" s="10"/>
      <c r="G22" s="10"/>
      <c r="H22" s="10"/>
      <c r="I22" s="11" t="s">
        <v>6</v>
      </c>
    </row>
    <row r="23" spans="2:9" x14ac:dyDescent="0.4">
      <c r="B23" s="3"/>
      <c r="D23" s="10"/>
      <c r="E23" s="10"/>
      <c r="F23" s="10"/>
      <c r="G23" s="10"/>
      <c r="H23" s="10"/>
      <c r="I23" s="10"/>
    </row>
    <row r="24" spans="2:9" x14ac:dyDescent="0.4">
      <c r="B24" s="3"/>
      <c r="D24" s="10"/>
      <c r="E24" s="10"/>
      <c r="F24" s="10"/>
      <c r="G24" s="10"/>
      <c r="H24" s="10"/>
      <c r="I24" s="10"/>
    </row>
    <row r="25" spans="2:9" x14ac:dyDescent="0.4">
      <c r="B25" s="3"/>
      <c r="D25" s="10"/>
      <c r="E25" s="10"/>
      <c r="F25" s="10"/>
      <c r="G25" s="10"/>
      <c r="H25" s="10"/>
      <c r="I25" s="10"/>
    </row>
    <row r="26" spans="2:9" x14ac:dyDescent="0.4">
      <c r="B26" s="3"/>
      <c r="D26" s="10"/>
      <c r="E26" s="10"/>
      <c r="F26" s="10"/>
      <c r="G26" s="10"/>
      <c r="H26" s="10"/>
      <c r="I26" s="10"/>
    </row>
    <row r="27" spans="2:9" x14ac:dyDescent="0.4">
      <c r="B27" s="61" t="str">
        <f>"入札金額（税別）　　　　　　"&amp;TEXT(入札書明細!Q12,"\#,##0")&amp;"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 x14ac:dyDescent="0.4">
      <c r="B28" s="3"/>
    </row>
    <row r="29" spans="2:9" x14ac:dyDescent="0.4">
      <c r="B29" s="3"/>
    </row>
    <row r="30" spans="2:9" x14ac:dyDescent="0.4">
      <c r="B30" s="59" t="str">
        <f>"入札件名　　労働者派遣業務（"&amp;入力用!B2&amp;"） "</f>
        <v xml:space="preserve">入札件名　　労働者派遣業務（名古屋貿易情報センター） </v>
      </c>
      <c r="C30" s="59"/>
      <c r="D30" s="59"/>
      <c r="E30" s="59"/>
      <c r="F30" s="59"/>
      <c r="G30" s="59"/>
      <c r="H30" s="59"/>
      <c r="I30" s="59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WOTUnXx7J7+TVAyg28prLoXFadwt4aKGqWLEFGz4dCw7bQiktAVYuHmAy32BqG2S+BxsIzbRB3Wh3f3O/DlO3g==" saltValue="0t9m0eIrnJb4o+bT2CjBY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24"/>
  <sheetViews>
    <sheetView zoomScale="120" zoomScaleNormal="120" zoomScaleSheetLayoutView="100" workbookViewId="0">
      <selection activeCell="L14" sqref="L14"/>
    </sheetView>
  </sheetViews>
  <sheetFormatPr defaultColWidth="9" defaultRowHeight="12" x14ac:dyDescent="0.4"/>
  <cols>
    <col min="1" max="1" width="2.625" style="46" customWidth="1"/>
    <col min="2" max="2" width="9.25" style="46" customWidth="1"/>
    <col min="3" max="3" width="15.625" style="54" customWidth="1"/>
    <col min="4" max="4" width="8.625" style="55" customWidth="1"/>
    <col min="5" max="5" width="3.125" style="14" bestFit="1" customWidth="1"/>
    <col min="6" max="6" width="8.625" style="55" customWidth="1"/>
    <col min="7" max="7" width="5.625" style="56" customWidth="1"/>
    <col min="8" max="8" width="3.125" style="14" bestFit="1" customWidth="1"/>
    <col min="9" max="9" width="5.625" style="56" customWidth="1"/>
    <col min="10" max="10" width="11.625" style="14" customWidth="1"/>
    <col min="11" max="11" width="12.625" style="14" customWidth="1"/>
    <col min="12" max="12" width="10.625" style="57" customWidth="1"/>
    <col min="13" max="13" width="10.625" style="14" customWidth="1"/>
    <col min="14" max="14" width="9.625" style="46" customWidth="1"/>
    <col min="15" max="16" width="10.625" style="46" customWidth="1"/>
    <col min="17" max="18" width="10.625" style="58" customWidth="1"/>
    <col min="19" max="19" width="18.125" style="49" customWidth="1"/>
    <col min="20" max="20" width="9.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 x14ac:dyDescent="0.4">
      <c r="A1" s="66" t="str">
        <f>"入札書明細【"&amp;入力用!B2&amp;"】"</f>
        <v>入札書明細【名古屋貿易情報センター】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 x14ac:dyDescent="0.4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 x14ac:dyDescent="0.4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 x14ac:dyDescent="0.4">
      <c r="A4" s="33">
        <v>1</v>
      </c>
      <c r="B4" s="34" t="s">
        <v>41</v>
      </c>
      <c r="C4" s="34" t="s">
        <v>55</v>
      </c>
      <c r="D4" s="35">
        <v>46113</v>
      </c>
      <c r="E4" s="36" t="s">
        <v>52</v>
      </c>
      <c r="F4" s="37">
        <v>46477</v>
      </c>
      <c r="G4" s="38">
        <v>0.375</v>
      </c>
      <c r="H4" s="36" t="s">
        <v>52</v>
      </c>
      <c r="I4" s="39">
        <v>0.70833333333333337</v>
      </c>
      <c r="J4" s="34" t="s">
        <v>53</v>
      </c>
      <c r="K4" s="34" t="s">
        <v>54</v>
      </c>
      <c r="L4" s="40">
        <v>0.29166666666666669</v>
      </c>
      <c r="M4" s="34">
        <v>241</v>
      </c>
      <c r="N4" s="33">
        <v>1687</v>
      </c>
      <c r="O4" s="33">
        <v>200</v>
      </c>
      <c r="P4" s="41">
        <v>120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 x14ac:dyDescent="0.4">
      <c r="A5" s="33">
        <v>2</v>
      </c>
      <c r="B5" s="34" t="s">
        <v>42</v>
      </c>
      <c r="C5" s="34" t="s">
        <v>55</v>
      </c>
      <c r="D5" s="35">
        <v>46113</v>
      </c>
      <c r="E5" s="36" t="s">
        <v>52</v>
      </c>
      <c r="F5" s="37">
        <v>46477</v>
      </c>
      <c r="G5" s="38">
        <v>0.375</v>
      </c>
      <c r="H5" s="36" t="s">
        <v>52</v>
      </c>
      <c r="I5" s="39">
        <v>0.70833333333333337</v>
      </c>
      <c r="J5" s="34" t="s">
        <v>53</v>
      </c>
      <c r="K5" s="34" t="s">
        <v>54</v>
      </c>
      <c r="L5" s="40">
        <v>0.29166666666666669</v>
      </c>
      <c r="M5" s="34">
        <v>241</v>
      </c>
      <c r="N5" s="33">
        <v>1687</v>
      </c>
      <c r="O5" s="33">
        <v>200</v>
      </c>
      <c r="P5" s="41">
        <v>120</v>
      </c>
      <c r="Q5" s="42"/>
      <c r="R5" s="43" t="str">
        <f t="shared" ref="R5:R10" si="0">IF(Q5=0,"",ROUNDDOWN(Q5*1.25,0))</f>
        <v/>
      </c>
      <c r="S5" s="44" t="str">
        <f t="shared" ref="S5:S10" si="1">IF(Q5=0,"",(N5+O5)*Q5+(P5*R5))</f>
        <v/>
      </c>
      <c r="T5" s="31"/>
      <c r="U5" s="45"/>
      <c r="V5" s="45"/>
    </row>
    <row r="6" spans="1:22" s="32" customFormat="1" ht="20.100000000000001" customHeight="1" x14ac:dyDescent="0.4">
      <c r="A6" s="33">
        <v>3</v>
      </c>
      <c r="B6" s="34" t="s">
        <v>43</v>
      </c>
      <c r="C6" s="34" t="s">
        <v>55</v>
      </c>
      <c r="D6" s="35">
        <v>46113</v>
      </c>
      <c r="E6" s="36" t="s">
        <v>52</v>
      </c>
      <c r="F6" s="37">
        <v>46477</v>
      </c>
      <c r="G6" s="38">
        <v>0.375</v>
      </c>
      <c r="H6" s="36" t="s">
        <v>52</v>
      </c>
      <c r="I6" s="39">
        <v>0.70833333333333337</v>
      </c>
      <c r="J6" s="34" t="s">
        <v>53</v>
      </c>
      <c r="K6" s="34" t="s">
        <v>54</v>
      </c>
      <c r="L6" s="40">
        <v>0.29166666666666669</v>
      </c>
      <c r="M6" s="34">
        <v>241</v>
      </c>
      <c r="N6" s="33">
        <v>1687</v>
      </c>
      <c r="O6" s="33">
        <v>200</v>
      </c>
      <c r="P6" s="41">
        <v>100</v>
      </c>
      <c r="Q6" s="42"/>
      <c r="R6" s="43" t="str">
        <f t="shared" si="0"/>
        <v/>
      </c>
      <c r="S6" s="44" t="str">
        <f t="shared" si="1"/>
        <v/>
      </c>
      <c r="T6" s="31"/>
      <c r="U6" s="45"/>
      <c r="V6" s="45"/>
    </row>
    <row r="7" spans="1:22" s="32" customFormat="1" ht="20.100000000000001" customHeight="1" x14ac:dyDescent="0.4">
      <c r="A7" s="33">
        <v>4</v>
      </c>
      <c r="B7" s="34" t="s">
        <v>44</v>
      </c>
      <c r="C7" s="34" t="s">
        <v>55</v>
      </c>
      <c r="D7" s="35">
        <v>46113</v>
      </c>
      <c r="E7" s="36" t="s">
        <v>52</v>
      </c>
      <c r="F7" s="37">
        <v>46477</v>
      </c>
      <c r="G7" s="38">
        <v>0.375</v>
      </c>
      <c r="H7" s="36" t="s">
        <v>52</v>
      </c>
      <c r="I7" s="39">
        <v>0.70833333333333337</v>
      </c>
      <c r="J7" s="34" t="s">
        <v>53</v>
      </c>
      <c r="K7" s="34" t="s">
        <v>54</v>
      </c>
      <c r="L7" s="40">
        <v>0.29166666666666669</v>
      </c>
      <c r="M7" s="34">
        <v>241</v>
      </c>
      <c r="N7" s="33">
        <v>1687</v>
      </c>
      <c r="O7" s="33">
        <v>200</v>
      </c>
      <c r="P7" s="41">
        <v>100</v>
      </c>
      <c r="Q7" s="42"/>
      <c r="R7" s="43" t="str">
        <f t="shared" si="0"/>
        <v/>
      </c>
      <c r="S7" s="44" t="str">
        <f t="shared" si="1"/>
        <v/>
      </c>
      <c r="T7" s="31"/>
      <c r="U7" s="45"/>
      <c r="V7" s="45"/>
    </row>
    <row r="8" spans="1:22" s="32" customFormat="1" ht="20.100000000000001" customHeight="1" x14ac:dyDescent="0.4">
      <c r="A8" s="33">
        <v>5</v>
      </c>
      <c r="B8" s="34" t="s">
        <v>45</v>
      </c>
      <c r="C8" s="34" t="s">
        <v>55</v>
      </c>
      <c r="D8" s="35">
        <v>46113</v>
      </c>
      <c r="E8" s="36" t="s">
        <v>52</v>
      </c>
      <c r="F8" s="37">
        <v>46477</v>
      </c>
      <c r="G8" s="38">
        <v>0.375</v>
      </c>
      <c r="H8" s="36" t="s">
        <v>52</v>
      </c>
      <c r="I8" s="39">
        <v>0.70833333333333337</v>
      </c>
      <c r="J8" s="34" t="s">
        <v>53</v>
      </c>
      <c r="K8" s="34" t="s">
        <v>54</v>
      </c>
      <c r="L8" s="40">
        <v>0.29166666666666669</v>
      </c>
      <c r="M8" s="34">
        <v>241</v>
      </c>
      <c r="N8" s="33">
        <v>1687</v>
      </c>
      <c r="O8" s="33">
        <v>200</v>
      </c>
      <c r="P8" s="41">
        <v>200</v>
      </c>
      <c r="Q8" s="42"/>
      <c r="R8" s="43" t="str">
        <f t="shared" si="0"/>
        <v/>
      </c>
      <c r="S8" s="44" t="str">
        <f t="shared" si="1"/>
        <v/>
      </c>
      <c r="T8" s="31"/>
      <c r="U8" s="45"/>
      <c r="V8" s="45"/>
    </row>
    <row r="9" spans="1:22" s="32" customFormat="1" ht="20.100000000000001" customHeight="1" x14ac:dyDescent="0.4">
      <c r="A9" s="33">
        <v>6</v>
      </c>
      <c r="B9" s="34" t="s">
        <v>46</v>
      </c>
      <c r="C9" s="34" t="s">
        <v>55</v>
      </c>
      <c r="D9" s="35">
        <v>46113</v>
      </c>
      <c r="E9" s="36" t="s">
        <v>52</v>
      </c>
      <c r="F9" s="37">
        <v>46477</v>
      </c>
      <c r="G9" s="38">
        <v>0.375</v>
      </c>
      <c r="H9" s="36" t="s">
        <v>52</v>
      </c>
      <c r="I9" s="39">
        <v>0.70833333333333337</v>
      </c>
      <c r="J9" s="34" t="s">
        <v>53</v>
      </c>
      <c r="K9" s="34" t="s">
        <v>54</v>
      </c>
      <c r="L9" s="40">
        <v>0.29166666666666669</v>
      </c>
      <c r="M9" s="34">
        <v>241</v>
      </c>
      <c r="N9" s="33">
        <v>1687</v>
      </c>
      <c r="O9" s="33">
        <v>200</v>
      </c>
      <c r="P9" s="41">
        <v>100</v>
      </c>
      <c r="Q9" s="42"/>
      <c r="R9" s="43" t="str">
        <f t="shared" si="0"/>
        <v/>
      </c>
      <c r="S9" s="44" t="str">
        <f t="shared" si="1"/>
        <v/>
      </c>
      <c r="T9" s="31"/>
      <c r="U9" s="45"/>
      <c r="V9" s="45"/>
    </row>
    <row r="10" spans="1:22" s="32" customFormat="1" ht="20.100000000000001" customHeight="1" x14ac:dyDescent="0.4">
      <c r="A10" s="33">
        <v>7</v>
      </c>
      <c r="B10" s="34" t="s">
        <v>47</v>
      </c>
      <c r="C10" s="34" t="s">
        <v>55</v>
      </c>
      <c r="D10" s="35">
        <v>46113</v>
      </c>
      <c r="E10" s="36" t="s">
        <v>52</v>
      </c>
      <c r="F10" s="37">
        <v>46477</v>
      </c>
      <c r="G10" s="38">
        <v>0.375</v>
      </c>
      <c r="H10" s="36" t="s">
        <v>52</v>
      </c>
      <c r="I10" s="39">
        <v>0.70833333333333337</v>
      </c>
      <c r="J10" s="34" t="s">
        <v>53</v>
      </c>
      <c r="K10" s="34" t="s">
        <v>54</v>
      </c>
      <c r="L10" s="40">
        <v>0.29166666666666669</v>
      </c>
      <c r="M10" s="34">
        <v>241</v>
      </c>
      <c r="N10" s="33">
        <v>1687</v>
      </c>
      <c r="O10" s="33">
        <v>200</v>
      </c>
      <c r="P10" s="41">
        <v>100</v>
      </c>
      <c r="Q10" s="42"/>
      <c r="R10" s="43" t="str">
        <f t="shared" si="0"/>
        <v/>
      </c>
      <c r="S10" s="44" t="str">
        <f t="shared" si="1"/>
        <v/>
      </c>
      <c r="T10" s="31"/>
      <c r="U10" s="45"/>
      <c r="V10" s="45"/>
    </row>
    <row r="11" spans="1:22" ht="12.75" thickBot="1" x14ac:dyDescent="0.45">
      <c r="B11" s="14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</row>
    <row r="12" spans="1:22" s="51" customFormat="1" ht="43.5" customHeight="1" thickBot="1" x14ac:dyDescent="0.45">
      <c r="A12" s="70" t="s">
        <v>48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 t="str">
        <f>IF(SUM(S4:S10)=0,"",SUM(S4:S10))</f>
        <v/>
      </c>
      <c r="R12" s="73"/>
      <c r="S12" s="74"/>
      <c r="T12" s="50"/>
    </row>
    <row r="13" spans="1:22" x14ac:dyDescent="0.4">
      <c r="B13" s="14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</row>
    <row r="14" spans="1:22" s="18" customFormat="1" ht="57.75" customHeight="1" x14ac:dyDescent="0.4">
      <c r="A14" s="15"/>
      <c r="C14" s="52"/>
      <c r="L14" s="15"/>
      <c r="M14" s="65" t="s">
        <v>49</v>
      </c>
      <c r="N14" s="65"/>
      <c r="O14" s="65"/>
      <c r="P14" s="65"/>
      <c r="Q14" s="65"/>
      <c r="R14" s="65"/>
      <c r="S14" s="65"/>
      <c r="T14" s="22"/>
    </row>
    <row r="15" spans="1:22" x14ac:dyDescent="0.4">
      <c r="B15" s="53"/>
      <c r="C15" s="47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 x14ac:dyDescent="0.4">
      <c r="B16" s="14"/>
      <c r="C16" s="47"/>
      <c r="D16" s="14"/>
      <c r="F16" s="14"/>
      <c r="G16" s="14"/>
      <c r="I16" s="14"/>
      <c r="L16" s="46"/>
      <c r="N16" s="48"/>
      <c r="O16" s="14"/>
      <c r="P16" s="14"/>
      <c r="Q16" s="14"/>
      <c r="R16" s="14"/>
    </row>
    <row r="17" spans="2:19" x14ac:dyDescent="0.4">
      <c r="B17" s="53"/>
      <c r="C17" s="47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 x14ac:dyDescent="0.4">
      <c r="B18" s="14"/>
      <c r="C18" s="47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 x14ac:dyDescent="0.4">
      <c r="B19" s="53"/>
      <c r="D19" s="14"/>
      <c r="F19" s="14"/>
      <c r="G19" s="14"/>
      <c r="I19" s="14"/>
      <c r="L19" s="46"/>
      <c r="N19" s="48"/>
      <c r="O19" s="14"/>
      <c r="P19" s="14"/>
      <c r="Q19" s="14"/>
      <c r="R19" s="14"/>
      <c r="S19" s="14"/>
    </row>
    <row r="20" spans="2:19" x14ac:dyDescent="0.4">
      <c r="B20" s="14"/>
      <c r="D20" s="14"/>
      <c r="F20" s="14"/>
      <c r="G20" s="14"/>
      <c r="I20" s="14"/>
      <c r="L20" s="46"/>
      <c r="N20" s="48"/>
      <c r="O20" s="14"/>
      <c r="P20" s="14"/>
      <c r="Q20" s="14"/>
      <c r="R20" s="14"/>
      <c r="S20" s="14"/>
    </row>
    <row r="21" spans="2:19" x14ac:dyDescent="0.4">
      <c r="B21" s="53"/>
      <c r="D21" s="14"/>
      <c r="F21" s="14"/>
      <c r="G21" s="14"/>
      <c r="I21" s="14"/>
      <c r="L21" s="46"/>
      <c r="N21" s="48"/>
      <c r="O21" s="14"/>
      <c r="P21" s="14"/>
      <c r="Q21" s="14"/>
      <c r="R21" s="14"/>
      <c r="S21" s="14"/>
    </row>
    <row r="22" spans="2:19" x14ac:dyDescent="0.4">
      <c r="B22" s="53"/>
      <c r="D22" s="14"/>
      <c r="F22" s="14"/>
      <c r="G22" s="14"/>
      <c r="I22" s="14"/>
      <c r="L22" s="46"/>
      <c r="N22" s="48"/>
      <c r="O22" s="14"/>
      <c r="P22" s="14"/>
      <c r="Q22" s="14"/>
      <c r="R22" s="14"/>
      <c r="S22" s="14"/>
    </row>
    <row r="23" spans="2:19" x14ac:dyDescent="0.4">
      <c r="B23" s="53"/>
      <c r="D23" s="14"/>
      <c r="F23" s="14"/>
      <c r="G23" s="14"/>
      <c r="I23" s="14"/>
      <c r="L23" s="46"/>
      <c r="N23" s="48"/>
      <c r="O23" s="14"/>
      <c r="P23" s="14"/>
      <c r="Q23" s="14"/>
      <c r="R23" s="14"/>
      <c r="S23" s="14"/>
    </row>
    <row r="24" spans="2:19" x14ac:dyDescent="0.4">
      <c r="B24" s="53"/>
      <c r="D24" s="14"/>
      <c r="F24" s="14"/>
      <c r="G24" s="14"/>
      <c r="I24" s="14"/>
      <c r="L24" s="46"/>
      <c r="N24" s="14"/>
      <c r="O24" s="14"/>
      <c r="P24" s="14"/>
      <c r="Q24" s="14"/>
      <c r="R24" s="14"/>
      <c r="S24" s="14"/>
    </row>
  </sheetData>
  <sheetProtection algorithmName="SHA-512" hashValue="JCkOEaSJKxBATmi0/kUahcdZ3wv8T11/TWuwMIQp5UJVe7Y5K2e7B4C2CrjMJtlgeoUqRRrleyFF9jHX25HagQ==" saltValue="40p74trT65eRktgsEvya2g==" spinCount="100000" sheet="1" objects="1" scenarios="1"/>
  <mergeCells count="6">
    <mergeCell ref="M14:S14"/>
    <mergeCell ref="A1:S1"/>
    <mergeCell ref="D3:F3"/>
    <mergeCell ref="G3:I3"/>
    <mergeCell ref="A12:P12"/>
    <mergeCell ref="Q12:S12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D16" sqref="D16:E16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20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12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1:11" x14ac:dyDescent="0.4">
      <c r="B17" s="3"/>
      <c r="D17" s="10"/>
      <c r="E17" s="10"/>
      <c r="F17" s="10"/>
      <c r="G17" s="10"/>
      <c r="H17" s="10"/>
      <c r="I17" s="10"/>
    </row>
    <row r="18" spans="1:11" x14ac:dyDescent="0.4">
      <c r="D18" s="64" t="s">
        <v>9</v>
      </c>
      <c r="E18" s="64"/>
      <c r="F18" s="10"/>
      <c r="G18" s="10"/>
      <c r="H18" s="10"/>
      <c r="I18" s="10"/>
    </row>
    <row r="19" spans="1:11" x14ac:dyDescent="0.4">
      <c r="B19" s="3"/>
      <c r="D19" s="10"/>
      <c r="E19" s="10"/>
      <c r="F19" s="10"/>
      <c r="G19" s="10"/>
      <c r="H19" s="10"/>
      <c r="I19" s="10"/>
    </row>
    <row r="20" spans="1:11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1:11" x14ac:dyDescent="0.4">
      <c r="B21" s="3"/>
      <c r="D21" s="10"/>
      <c r="E21" s="10"/>
      <c r="F21" s="10"/>
      <c r="G21" s="10"/>
      <c r="H21" s="10"/>
      <c r="I21" s="10"/>
    </row>
    <row r="22" spans="1:11" x14ac:dyDescent="0.4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2026年1月27日</v>
      </c>
    </row>
    <row r="23" spans="1:11" ht="18.75" customHeight="1" x14ac:dyDescent="0.4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私は下記の者を代理人と定め、労働者派遣業務（名古屋貿易情報センター）（2026年1月27日付公告）に関し、次の事項に関する権限を委任します。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 x14ac:dyDescent="0.4">
      <c r="B24" s="76"/>
      <c r="C24" s="76"/>
      <c r="D24" s="76"/>
      <c r="E24" s="76"/>
      <c r="F24" s="76"/>
      <c r="G24" s="76"/>
      <c r="H24" s="76"/>
      <c r="I24" s="76"/>
    </row>
    <row r="25" spans="1:11" x14ac:dyDescent="0.4">
      <c r="B25" s="76"/>
      <c r="C25" s="76"/>
      <c r="D25" s="76"/>
      <c r="E25" s="76"/>
      <c r="F25" s="76"/>
      <c r="G25" s="76"/>
      <c r="H25" s="76"/>
      <c r="I25" s="76"/>
    </row>
    <row r="26" spans="1:11" x14ac:dyDescent="0.4">
      <c r="B26" s="63" t="s">
        <v>22</v>
      </c>
      <c r="C26" s="63"/>
      <c r="D26" s="63"/>
      <c r="E26" s="63"/>
      <c r="F26" s="63"/>
      <c r="G26" s="63"/>
      <c r="H26" s="63"/>
    </row>
    <row r="27" spans="1:11" x14ac:dyDescent="0.4">
      <c r="B27" s="63" t="s">
        <v>23</v>
      </c>
      <c r="C27" s="63"/>
      <c r="D27" s="63"/>
      <c r="E27" s="63"/>
      <c r="F27" s="63"/>
      <c r="G27" s="63"/>
      <c r="H27" s="63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ueM7o+JPe5yaRB+03wRVTiSN6hfmPArvW8Ni2MCuJQdbub2gt4fqWyc/aSKSGObx7t+Yci0ZSr5xSNcr2+mUHQ==" saltValue="Ew6AiSmG+R4WWvC9rUqBdA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6E2485FB-10A4-4173-9E7F-66C017FDB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85CA9-66F7-48DB-87C1-713BFC8694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B9E11B-B9F5-407A-81B2-F95EBBFDE874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2026-01-16T05:57:50Z</dcterms:created>
  <dcterms:modified xsi:type="dcterms:W3CDTF">2026-01-20T08:00:41Z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